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tokai.rist.or.jp\支援（東海）\補助金様式\"/>
    </mc:Choice>
  </mc:AlternateContent>
  <xr:revisionPtr revIDLastSave="0" documentId="13_ncr:1_{CEAC9F39-0B3E-497C-81D5-8235D5979CEF}" xr6:coauthVersionLast="46" xr6:coauthVersionMax="46" xr10:uidLastSave="{00000000-0000-0000-0000-000000000000}"/>
  <bookViews>
    <workbookView xWindow="-36" yWindow="0" windowWidth="22140" windowHeight="10836" activeTab="3" xr2:uid="{00000000-000D-0000-FFFF-FFFF00000000}"/>
  </bookViews>
  <sheets>
    <sheet name="各分野詳細" sheetId="1" r:id="rId1"/>
    <sheet name="経費内訳書" sheetId="2" r:id="rId2"/>
    <sheet name="人件費" sheetId="3" r:id="rId3"/>
    <sheet name="社会保険料等事業主負担分" sheetId="4" r:id="rId4"/>
  </sheets>
  <definedNames>
    <definedName name="_xlnm.Print_Area" localSheetId="0">各分野詳細!$A$1:$E$27</definedName>
    <definedName name="_xlnm.Print_Area" localSheetId="1">経費内訳書!$A$1:$J$80</definedName>
    <definedName name="_xlnm.Print_Area" localSheetId="3">社会保険料等事業主負担分!$A$1:$AF$45</definedName>
    <definedName name="_xlnm.Print_Area" localSheetId="2">人件費!$A$1:$AC$17</definedName>
    <definedName name="_xlnm.Print_Titles" localSheetId="3">社会保険料等事業主負担分!$2:$2</definedName>
    <definedName name="型_番" localSheetId="2">#REF!</definedName>
    <definedName name="型_番">#REF!</definedName>
    <definedName name="小計">#REF!</definedName>
    <definedName name="数量">#REF!</definedName>
    <definedName name="定価">#REF!</definedName>
    <definedName name="納入価" localSheetId="2">#REF!</definedName>
    <definedName name="納入価">#REF!</definedName>
    <definedName name="品__名">#REF!</definedName>
  </definedNames>
  <calcPr calcId="181029"/>
</workbook>
</file>

<file path=xl/calcChain.xml><?xml version="1.0" encoding="utf-8"?>
<calcChain xmlns="http://schemas.openxmlformats.org/spreadsheetml/2006/main">
  <c r="AF44" i="4" l="1"/>
  <c r="AF34" i="4"/>
  <c r="AF23" i="4"/>
  <c r="AF12" i="4"/>
  <c r="Z9" i="3" l="1"/>
  <c r="X15" i="3" l="1"/>
  <c r="W15" i="3"/>
  <c r="AB15" i="3" s="1"/>
  <c r="V15" i="3"/>
  <c r="U15" i="3"/>
  <c r="U13" i="3" s="1"/>
  <c r="T15" i="3"/>
  <c r="Z13" i="3"/>
  <c r="Y13" i="3"/>
  <c r="Y9" i="3"/>
  <c r="U11" i="3"/>
  <c r="T11" i="3"/>
  <c r="D28" i="1"/>
  <c r="D29" i="1" s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2" i="1"/>
  <c r="D13" i="1"/>
  <c r="D11" i="1"/>
  <c r="D10" i="1"/>
  <c r="D9" i="1"/>
  <c r="D8" i="1"/>
  <c r="D7" i="1"/>
  <c r="D6" i="1"/>
  <c r="G16" i="2"/>
  <c r="G11" i="2"/>
  <c r="AF24" i="4"/>
  <c r="AF14" i="4"/>
  <c r="V11" i="3" l="1"/>
  <c r="W11" i="3"/>
  <c r="X11" i="3"/>
  <c r="G43" i="2"/>
  <c r="G42" i="2"/>
  <c r="G44" i="2" s="1"/>
  <c r="G41" i="2"/>
  <c r="G40" i="2"/>
  <c r="G38" i="2"/>
  <c r="G37" i="2"/>
  <c r="G36" i="2"/>
  <c r="G39" i="2" s="1"/>
  <c r="G35" i="2"/>
  <c r="G34" i="2"/>
  <c r="G32" i="2"/>
  <c r="G31" i="2"/>
  <c r="G30" i="2"/>
  <c r="G29" i="2"/>
  <c r="G28" i="2"/>
  <c r="G27" i="2"/>
  <c r="G26" i="2"/>
  <c r="G25" i="2"/>
  <c r="G33" i="2" s="1"/>
  <c r="G24" i="2"/>
  <c r="G21" i="2"/>
  <c r="G14" i="2"/>
  <c r="G13" i="2"/>
  <c r="G12" i="2"/>
  <c r="G9" i="2"/>
  <c r="G8" i="2"/>
  <c r="G7" i="2"/>
  <c r="G10" i="2" s="1"/>
  <c r="G78" i="2"/>
  <c r="G77" i="2"/>
  <c r="G76" i="2"/>
  <c r="G74" i="2"/>
  <c r="G73" i="2"/>
  <c r="G72" i="2"/>
  <c r="G75" i="2" s="1"/>
  <c r="G70" i="2"/>
  <c r="G69" i="2"/>
  <c r="G68" i="2"/>
  <c r="G66" i="2"/>
  <c r="G65" i="2"/>
  <c r="G64" i="2"/>
  <c r="G62" i="2"/>
  <c r="G61" i="2"/>
  <c r="G60" i="2"/>
  <c r="G58" i="2"/>
  <c r="G57" i="2"/>
  <c r="G56" i="2"/>
  <c r="G54" i="2"/>
  <c r="G53" i="2"/>
  <c r="G52" i="2"/>
  <c r="G51" i="2"/>
  <c r="G48" i="2"/>
  <c r="G47" i="2"/>
  <c r="G46" i="2"/>
  <c r="G45" i="2"/>
  <c r="AB11" i="3" l="1"/>
  <c r="G80" i="2"/>
  <c r="G71" i="2"/>
  <c r="G79" i="2"/>
  <c r="G63" i="2"/>
  <c r="G67" i="2"/>
  <c r="G59" i="2"/>
  <c r="G55" i="2"/>
  <c r="G50" i="2"/>
  <c r="AF43" i="4" l="1"/>
  <c r="AF42" i="4"/>
  <c r="AF40" i="4"/>
  <c r="AF39" i="4"/>
  <c r="AF38" i="4"/>
  <c r="AF37" i="4"/>
  <c r="AF36" i="4"/>
  <c r="AF35" i="4"/>
  <c r="AF33" i="4"/>
  <c r="AF32" i="4"/>
  <c r="AF30" i="4"/>
  <c r="AF29" i="4"/>
  <c r="AF28" i="4"/>
  <c r="AF27" i="4"/>
  <c r="AF26" i="4"/>
  <c r="AF25" i="4"/>
  <c r="AF22" i="4"/>
  <c r="AF21" i="4"/>
  <c r="AF19" i="4"/>
  <c r="AF18" i="4"/>
  <c r="AF17" i="4"/>
  <c r="AF16" i="4"/>
  <c r="AF15" i="4"/>
  <c r="AF11" i="4"/>
  <c r="AF10" i="4"/>
  <c r="AF8" i="4"/>
  <c r="AF7" i="4"/>
  <c r="AF6" i="4"/>
  <c r="AF5" i="4"/>
  <c r="AF4" i="4"/>
  <c r="AF3" i="4"/>
  <c r="Y4" i="3"/>
  <c r="Y16" i="3" s="1"/>
  <c r="V6" i="3"/>
  <c r="T14" i="3"/>
  <c r="T10" i="3"/>
  <c r="T7" i="3"/>
  <c r="T6" i="3"/>
  <c r="T5" i="3"/>
  <c r="Z4" i="3"/>
  <c r="Z16" i="3" s="1"/>
  <c r="A2" i="2"/>
  <c r="A1" i="2"/>
  <c r="X5" i="3" l="1"/>
  <c r="U5" i="3"/>
  <c r="W14" i="3"/>
  <c r="U14" i="3"/>
  <c r="W6" i="3"/>
  <c r="U6" i="3"/>
  <c r="X6" i="3"/>
  <c r="X7" i="3"/>
  <c r="U7" i="3"/>
  <c r="X14" i="3"/>
  <c r="X13" i="3" s="1"/>
  <c r="W10" i="3"/>
  <c r="V10" i="3"/>
  <c r="V9" i="3" s="1"/>
  <c r="U10" i="3"/>
  <c r="U9" i="3" s="1"/>
  <c r="V14" i="3"/>
  <c r="V13" i="3" s="1"/>
  <c r="AF13" i="4"/>
  <c r="V7" i="3"/>
  <c r="W5" i="3"/>
  <c r="X10" i="3"/>
  <c r="X9" i="3" s="1"/>
  <c r="W7" i="3"/>
  <c r="V5" i="3"/>
  <c r="W13" i="3" l="1"/>
  <c r="AB14" i="3"/>
  <c r="AB13" i="3" s="1"/>
  <c r="W9" i="3"/>
  <c r="AB10" i="3"/>
  <c r="AB9" i="3" s="1"/>
  <c r="V4" i="3"/>
  <c r="V16" i="3" s="1"/>
  <c r="AB7" i="3"/>
  <c r="AB6" i="3"/>
  <c r="AB5" i="3"/>
  <c r="X4" i="3"/>
  <c r="X16" i="3" s="1"/>
  <c r="U4" i="3"/>
  <c r="U16" i="3" s="1"/>
  <c r="W4" i="3"/>
  <c r="W16" i="3" s="1"/>
  <c r="AB4" i="3" l="1"/>
  <c r="AB16" i="3" l="1"/>
</calcChain>
</file>

<file path=xl/sharedStrings.xml><?xml version="1.0" encoding="utf-8"?>
<sst xmlns="http://schemas.openxmlformats.org/spreadsheetml/2006/main" count="627" uniqueCount="159">
  <si>
    <t>高性能汎用計算機高度利用事業</t>
    <rPh sb="0" eb="3">
      <t>コウセイノウ</t>
    </rPh>
    <rPh sb="3" eb="5">
      <t>ハンヨウ</t>
    </rPh>
    <rPh sb="5" eb="8">
      <t>ケイサンキ</t>
    </rPh>
    <rPh sb="8" eb="10">
      <t>コウド</t>
    </rPh>
    <rPh sb="10" eb="12">
      <t>リヨウ</t>
    </rPh>
    <rPh sb="12" eb="14">
      <t>ジギョウ</t>
    </rPh>
    <phoneticPr fontId="3"/>
  </si>
  <si>
    <t>　</t>
    <phoneticPr fontId="3"/>
  </si>
  <si>
    <t>種別</t>
    <rPh sb="0" eb="2">
      <t>シュベツ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</si>
  <si>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</si>
  <si>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</si>
  <si>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</si>
  <si>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小計</t>
    <rPh sb="0" eb="2">
      <t>ショウケイ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</si>
  <si>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</si>
  <si>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</si>
  <si>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合計</t>
    <rPh sb="0" eb="2">
      <t>ゴウケイ</t>
    </rPh>
    <phoneticPr fontId="3"/>
  </si>
  <si>
    <t>経費内訳表</t>
    <rPh sb="0" eb="2">
      <t>ケイヒ</t>
    </rPh>
    <phoneticPr fontId="3"/>
  </si>
  <si>
    <t>事項</t>
    <rPh sb="0" eb="2">
      <t>ジコウ</t>
    </rPh>
    <phoneticPr fontId="3"/>
  </si>
  <si>
    <t>単価</t>
    <rPh sb="0" eb="2">
      <t>タンカ</t>
    </rPh>
    <phoneticPr fontId="3"/>
  </si>
  <si>
    <t>算出根拠</t>
    <phoneticPr fontId="3"/>
  </si>
  <si>
    <t>小　計</t>
    <rPh sb="0" eb="1">
      <t>ショウ</t>
    </rPh>
    <rPh sb="2" eb="3">
      <t>ケイ</t>
    </rPh>
    <phoneticPr fontId="3"/>
  </si>
  <si>
    <t>人</t>
    <rPh sb="0" eb="1">
      <t>ニン</t>
    </rPh>
    <phoneticPr fontId="3"/>
  </si>
  <si>
    <t>合　　　　計</t>
    <rPh sb="0" eb="1">
      <t>ゴウ</t>
    </rPh>
    <rPh sb="5" eb="6">
      <t>ケイ</t>
    </rPh>
    <phoneticPr fontId="3"/>
  </si>
  <si>
    <t>単位：円</t>
    <phoneticPr fontId="3"/>
  </si>
  <si>
    <t>調査等委託費</t>
    <rPh sb="0" eb="2">
      <t>チョウサ</t>
    </rPh>
    <rPh sb="2" eb="3">
      <t>トウ</t>
    </rPh>
    <rPh sb="3" eb="6">
      <t>イタクヒ</t>
    </rPh>
    <phoneticPr fontId="3"/>
  </si>
  <si>
    <t>研究開発委託費</t>
    <phoneticPr fontId="3"/>
  </si>
  <si>
    <t>＜人　件　費＞</t>
    <rPh sb="1" eb="2">
      <t>ヒト</t>
    </rPh>
    <rPh sb="3" eb="4">
      <t>ケン</t>
    </rPh>
    <rPh sb="5" eb="6">
      <t>ヒ</t>
    </rPh>
    <phoneticPr fontId="3"/>
  </si>
  <si>
    <t>単位：円</t>
    <rPh sb="0" eb="2">
      <t>タンイ</t>
    </rPh>
    <rPh sb="3" eb="4">
      <t>エン</t>
    </rPh>
    <phoneticPr fontId="3"/>
  </si>
  <si>
    <t>氏名</t>
    <rPh sb="0" eb="2">
      <t>シメイ</t>
    </rPh>
    <phoneticPr fontId="3"/>
  </si>
  <si>
    <t>摘要</t>
    <rPh sb="0" eb="2">
      <t>テキヨウ</t>
    </rPh>
    <phoneticPr fontId="3"/>
  </si>
  <si>
    <t>日（月・Ｈ）当り</t>
    <rPh sb="0" eb="1">
      <t>ヒ</t>
    </rPh>
    <rPh sb="2" eb="3">
      <t>ゲツ</t>
    </rPh>
    <rPh sb="6" eb="7">
      <t>アタ</t>
    </rPh>
    <phoneticPr fontId="3"/>
  </si>
  <si>
    <t>交通費</t>
    <rPh sb="0" eb="3">
      <t>コウツウヒ</t>
    </rPh>
    <phoneticPr fontId="3"/>
  </si>
  <si>
    <t>時　間　表</t>
    <phoneticPr fontId="3"/>
  </si>
  <si>
    <t>退職手当</t>
    <rPh sb="0" eb="2">
      <t>タイショク</t>
    </rPh>
    <rPh sb="2" eb="4">
      <t>テアテ</t>
    </rPh>
    <phoneticPr fontId="3"/>
  </si>
  <si>
    <t>単価A</t>
  </si>
  <si>
    <t>月・日</t>
    <rPh sb="0" eb="1">
      <t>ゲツ</t>
    </rPh>
    <rPh sb="2" eb="3">
      <t>ヒ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</si>
  <si>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</si>
  <si>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</si>
  <si>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</si>
  <si>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</si>
  <si>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</si>
  <si>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</si>
  <si>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</si>
  <si>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</si>
  <si>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</si>
  <si>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</si>
  <si>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</si>
  <si>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</si>
  <si>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計B</t>
    <rPh sb="0" eb="1">
      <t>ケイ</t>
    </rPh>
    <phoneticPr fontId="3"/>
  </si>
  <si>
    <t>（A×B）</t>
  </si>
  <si>
    <t>手当</t>
    <rPh sb="0" eb="2">
      <t>テアテ</t>
    </rPh>
    <phoneticPr fontId="3"/>
  </si>
  <si>
    <t>等</t>
    <rPh sb="0" eb="1">
      <t>トウ</t>
    </rPh>
    <phoneticPr fontId="3"/>
  </si>
  <si>
    <t>補　助　者</t>
    <phoneticPr fontId="3"/>
  </si>
  <si>
    <t>＜社会保険料等事業主負担分＞</t>
    <rPh sb="1" eb="3">
      <t>シャカイ</t>
    </rPh>
    <rPh sb="3" eb="6">
      <t>ホケンリョウ</t>
    </rPh>
    <rPh sb="6" eb="7">
      <t>ナド</t>
    </rPh>
    <rPh sb="7" eb="10">
      <t>ジギョウヌシ</t>
    </rPh>
    <rPh sb="10" eb="13">
      <t>フタンブン</t>
    </rPh>
    <phoneticPr fontId="3"/>
  </si>
  <si>
    <t>名前</t>
    <rPh sb="0" eb="2">
      <t>ナマエ</t>
    </rPh>
    <phoneticPr fontId="3"/>
  </si>
  <si>
    <t>研究
手当</t>
    <rPh sb="0" eb="2">
      <t>ケンキュウ</t>
    </rPh>
    <rPh sb="3" eb="5">
      <t>テア</t>
    </rPh>
    <phoneticPr fontId="3"/>
  </si>
  <si>
    <t>扶養
手当</t>
    <rPh sb="0" eb="2">
      <t>フヨウ</t>
    </rPh>
    <rPh sb="3" eb="5">
      <t>テアテ</t>
    </rPh>
    <phoneticPr fontId="3"/>
  </si>
  <si>
    <t>住居
手当</t>
    <rPh sb="0" eb="2">
      <t>ジュウキョ</t>
    </rPh>
    <rPh sb="3" eb="5">
      <t>テアテ</t>
    </rPh>
    <phoneticPr fontId="3"/>
  </si>
  <si>
    <t>通勤
手当</t>
    <rPh sb="0" eb="2">
      <t>ツウキン</t>
    </rPh>
    <rPh sb="3" eb="5">
      <t>テアテ</t>
    </rPh>
    <phoneticPr fontId="3"/>
  </si>
  <si>
    <t>期末　　　　　勤勉手当</t>
    <rPh sb="0" eb="1">
      <t>キ</t>
    </rPh>
    <rPh sb="1" eb="2">
      <t>スエ</t>
    </rPh>
    <rPh sb="7" eb="8">
      <t>ツトム</t>
    </rPh>
    <rPh sb="8" eb="9">
      <t>ツトム</t>
    </rPh>
    <rPh sb="9" eb="11">
      <t>テア</t>
    </rPh>
    <phoneticPr fontId="3"/>
  </si>
  <si>
    <t>積算単価</t>
    <rPh sb="0" eb="2">
      <t>セキサン</t>
    </rPh>
    <rPh sb="2" eb="4">
      <t>タンカ</t>
    </rPh>
    <phoneticPr fontId="3"/>
  </si>
  <si>
    <t>算　　　　　　　　　式　　　　　　　　（円）</t>
    <rPh sb="0" eb="1">
      <t>ザン</t>
    </rPh>
    <rPh sb="10" eb="11">
      <t>シキ</t>
    </rPh>
    <rPh sb="20" eb="21">
      <t>エン</t>
    </rPh>
    <phoneticPr fontId="3"/>
  </si>
  <si>
    <t>健：</t>
    <rPh sb="0" eb="1">
      <t>ケン</t>
    </rPh>
    <phoneticPr fontId="3"/>
  </si>
  <si>
    <t>介：</t>
    <rPh sb="0" eb="1">
      <t>スケ</t>
    </rPh>
    <phoneticPr fontId="3"/>
  </si>
  <si>
    <t>厚：</t>
    <rPh sb="0" eb="1">
      <t>アツ</t>
    </rPh>
    <phoneticPr fontId="3"/>
  </si>
  <si>
    <t>雇：</t>
    <rPh sb="0" eb="1">
      <t>ヤトイ</t>
    </rPh>
    <phoneticPr fontId="3"/>
  </si>
  <si>
    <t>×</t>
    <phoneticPr fontId="3"/>
  </si>
  <si>
    <t>／</t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</si>
  <si>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</si>
  <si>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</si>
  <si>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>式</t>
    <rPh sb="0" eb="1">
      <t>シキ</t>
    </rPh>
    <phoneticPr fontId="3"/>
  </si>
  <si>
    <t>人回</t>
    <rPh sb="0" eb="1">
      <t>ニン</t>
    </rPh>
    <rPh sb="1" eb="2">
      <t>カイ</t>
    </rPh>
    <phoneticPr fontId="3"/>
  </si>
  <si>
    <t>式</t>
    <rPh sb="0" eb="1">
      <t>シキ</t>
    </rPh>
    <phoneticPr fontId="2"/>
  </si>
  <si>
    <t>赴任</t>
    <rPh sb="0" eb="2">
      <t>フニン</t>
    </rPh>
    <phoneticPr fontId="3"/>
  </si>
  <si>
    <t>調査等委託費</t>
    <phoneticPr fontId="3"/>
  </si>
  <si>
    <t xml:space="preserve"> </t>
    <phoneticPr fontId="3"/>
  </si>
  <si>
    <t>住居</t>
    <rPh sb="0" eb="2">
      <t>ジュウキョ</t>
    </rPh>
    <phoneticPr fontId="3"/>
  </si>
  <si>
    <t>エフォート率(%）</t>
    <rPh sb="5" eb="6">
      <t>リツ</t>
    </rPh>
    <phoneticPr fontId="3"/>
  </si>
  <si>
    <t>子：</t>
    <rPh sb="0" eb="1">
      <t>コ</t>
    </rPh>
    <phoneticPr fontId="3"/>
  </si>
  <si>
    <t>労：</t>
    <rPh sb="0" eb="1">
      <t>ロウ</t>
    </rPh>
    <phoneticPr fontId="3"/>
  </si>
  <si>
    <t>報酬月額
(左の合計)</t>
    <phoneticPr fontId="3"/>
  </si>
  <si>
    <t>標準報酬月額</t>
    <rPh sb="0" eb="2">
      <t>ヒョウジュン</t>
    </rPh>
    <rPh sb="2" eb="4">
      <t>ホウシュウ</t>
    </rPh>
    <rPh sb="4" eb="6">
      <t>ゲツガク</t>
    </rPh>
    <phoneticPr fontId="3"/>
  </si>
  <si>
    <t>×</t>
    <phoneticPr fontId="3"/>
  </si>
  <si>
    <t>＋</t>
    <phoneticPr fontId="3"/>
  </si>
  <si>
    <t>×</t>
    <phoneticPr fontId="3"/>
  </si>
  <si>
    <t>／</t>
    <phoneticPr fontId="3"/>
  </si>
  <si>
    <t>＝</t>
    <phoneticPr fontId="3"/>
  </si>
  <si>
    <t>その他</t>
    <rPh sb="2" eb="3">
      <t>タ</t>
    </rPh>
    <phoneticPr fontId="3"/>
  </si>
  <si>
    <t>×</t>
    <phoneticPr fontId="3"/>
  </si>
  <si>
    <t>／</t>
    <phoneticPr fontId="3"/>
  </si>
  <si>
    <t>超勤</t>
    <rPh sb="0" eb="2">
      <t>チョウキン</t>
    </rPh>
    <phoneticPr fontId="3"/>
  </si>
  <si>
    <t>超勤
手当</t>
    <rPh sb="0" eb="2">
      <t>チョウキン</t>
    </rPh>
    <rPh sb="3" eb="5">
      <t>テアテ</t>
    </rPh>
    <phoneticPr fontId="3"/>
  </si>
  <si>
    <t>「       　　」（令和  年度）　経費計画</t>
    <rPh sb="12" eb="14">
      <t>レイワ</t>
    </rPh>
    <rPh sb="16" eb="18">
      <t>ネンド</t>
    </rPh>
    <rPh sb="20" eb="22">
      <t>ケイヒ</t>
    </rPh>
    <rPh sb="22" eb="24">
      <t>ケイカク</t>
    </rPh>
    <phoneticPr fontId="3"/>
  </si>
  <si>
    <t>事業担当職員</t>
    <rPh sb="0" eb="2">
      <t>ジギョウ</t>
    </rPh>
    <phoneticPr fontId="3"/>
  </si>
  <si>
    <t>大項目</t>
    <rPh sb="0" eb="3">
      <t>ダイコウモク</t>
    </rPh>
    <phoneticPr fontId="3"/>
  </si>
  <si>
    <t>中項目（種別）</t>
    <rPh sb="0" eb="3">
      <t>チュウコウモク</t>
    </rPh>
    <rPh sb="4" eb="6">
      <t>シュベツ</t>
    </rPh>
    <phoneticPr fontId="3"/>
  </si>
  <si>
    <t>物品費</t>
    <rPh sb="0" eb="2">
      <t>ブッピン</t>
    </rPh>
    <rPh sb="2" eb="3">
      <t>ヒ</t>
    </rPh>
    <phoneticPr fontId="3"/>
  </si>
  <si>
    <t>設備備品費</t>
    <rPh sb="0" eb="5">
      <t>セツビビヒンヒ</t>
    </rPh>
    <phoneticPr fontId="3"/>
  </si>
  <si>
    <t>消耗品費</t>
    <rPh sb="0" eb="4">
      <t>ショウモウヒンヒ</t>
    </rPh>
    <phoneticPr fontId="3"/>
  </si>
  <si>
    <t>人件費・謝金</t>
    <rPh sb="0" eb="3">
      <t>ジンケンヒ</t>
    </rPh>
    <rPh sb="4" eb="6">
      <t>シャキン</t>
    </rPh>
    <phoneticPr fontId="3"/>
  </si>
  <si>
    <t>事業担当職員人件費</t>
    <rPh sb="0" eb="2">
      <t>ジギョウ</t>
    </rPh>
    <rPh sb="2" eb="4">
      <t>タントウ</t>
    </rPh>
    <rPh sb="4" eb="6">
      <t>ショクイン</t>
    </rPh>
    <rPh sb="6" eb="9">
      <t>ジンケンヒ</t>
    </rPh>
    <phoneticPr fontId="3"/>
  </si>
  <si>
    <t>補助者人件費</t>
    <rPh sb="0" eb="3">
      <t>ホジョシャ</t>
    </rPh>
    <rPh sb="3" eb="6">
      <t>ジンケンヒ</t>
    </rPh>
    <phoneticPr fontId="3"/>
  </si>
  <si>
    <t>リサーチアシスタント人件費</t>
    <rPh sb="10" eb="13">
      <t>ジンケンヒ</t>
    </rPh>
    <phoneticPr fontId="3"/>
  </si>
  <si>
    <t>派遣人件費</t>
    <rPh sb="0" eb="2">
      <t>ハケン</t>
    </rPh>
    <rPh sb="2" eb="5">
      <t>ジンケンヒ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</si>
  <si>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</si>
  <si>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</si>
  <si>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国内旅費</t>
    <rPh sb="0" eb="4">
      <t>コクナイリョヒ</t>
    </rPh>
    <phoneticPr fontId="3"/>
  </si>
  <si>
    <t>外国旅費</t>
    <rPh sb="0" eb="4">
      <t>ガイコクリョヒ</t>
    </rPh>
    <phoneticPr fontId="3"/>
  </si>
  <si>
    <t>外国人等招へい旅費</t>
    <rPh sb="0" eb="3">
      <t>ガイコクジン</t>
    </rPh>
    <rPh sb="3" eb="4">
      <t>トウ</t>
    </rPh>
    <rPh sb="4" eb="5">
      <t>ショウ</t>
    </rPh>
    <rPh sb="7" eb="9">
      <t>リョヒ</t>
    </rPh>
    <phoneticPr fontId="3"/>
  </si>
  <si>
    <t>外注費（雑役務費）</t>
    <rPh sb="0" eb="3">
      <t>ガイチュウヒ</t>
    </rPh>
    <rPh sb="4" eb="5">
      <t>ザツ</t>
    </rPh>
    <rPh sb="5" eb="7">
      <t>エキム</t>
    </rPh>
    <rPh sb="7" eb="8">
      <t>ヒ</t>
    </rPh>
    <phoneticPr fontId="3"/>
  </si>
  <si>
    <t>会議費</t>
    <rPh sb="0" eb="2">
      <t>カイギ</t>
    </rPh>
    <rPh sb="2" eb="3">
      <t>ヒ</t>
    </rPh>
    <phoneticPr fontId="3"/>
  </si>
  <si>
    <t>その他（諸経費）</t>
    <rPh sb="2" eb="3">
      <t>タ</t>
    </rPh>
    <rPh sb="4" eb="7">
      <t>ショケイヒ</t>
    </rPh>
    <phoneticPr fontId="3"/>
  </si>
  <si>
    <t>中項目</t>
    <rPh sb="0" eb="3">
      <t>チュウコウモク</t>
    </rPh>
    <phoneticPr fontId="3"/>
  </si>
  <si>
    <t xml:space="preserve">設備備品費 </t>
  </si>
  <si>
    <t>物品費</t>
    <rPh sb="0" eb="3">
      <t>ブッピンヒ</t>
    </rPh>
    <phoneticPr fontId="3"/>
  </si>
  <si>
    <t>〇〇〇〇</t>
    <phoneticPr fontId="3"/>
  </si>
  <si>
    <t>USB</t>
    <phoneticPr fontId="3"/>
  </si>
  <si>
    <t>HDD</t>
    <phoneticPr fontId="3"/>
  </si>
  <si>
    <t xml:space="preserve"> 人件費</t>
    <rPh sb="1" eb="4">
      <t>ジンケンヒ</t>
    </rPh>
    <phoneticPr fontId="3"/>
  </si>
  <si>
    <t>補助者人件費</t>
    <rPh sb="0" eb="2">
      <t>ホジョ</t>
    </rPh>
    <rPh sb="2" eb="3">
      <t>シャ</t>
    </rPh>
    <rPh sb="3" eb="6">
      <t>ジンケンヒ</t>
    </rPh>
    <phoneticPr fontId="3"/>
  </si>
  <si>
    <t>推進委員会委員</t>
    <rPh sb="0" eb="2">
      <t>スイシン</t>
    </rPh>
    <rPh sb="2" eb="5">
      <t>イインカイ</t>
    </rPh>
    <rPh sb="5" eb="7">
      <t>イイン</t>
    </rPh>
    <phoneticPr fontId="3"/>
  </si>
  <si>
    <t>○○講演会</t>
    <rPh sb="2" eb="5">
      <t>コウエンカイ</t>
    </rPh>
    <phoneticPr fontId="3"/>
  </si>
  <si>
    <t>外注費（雑役務費）</t>
    <rPh sb="0" eb="3">
      <t>ガイチュウヒ</t>
    </rPh>
    <phoneticPr fontId="3"/>
  </si>
  <si>
    <t>○○外注費</t>
    <rPh sb="2" eb="5">
      <t>ガイチュウヒ</t>
    </rPh>
    <phoneticPr fontId="3"/>
  </si>
  <si>
    <t>スパコン利用料　</t>
    <rPh sb="4" eb="7">
      <t>リヨウリョウ</t>
    </rPh>
    <phoneticPr fontId="3"/>
  </si>
  <si>
    <t>○○　</t>
    <phoneticPr fontId="3"/>
  </si>
  <si>
    <t>論文投稿料</t>
    <rPh sb="0" eb="2">
      <t>ロンブン</t>
    </rPh>
    <rPh sb="2" eb="5">
      <t>トウコウリョウ</t>
    </rPh>
    <phoneticPr fontId="3"/>
  </si>
  <si>
    <t>英文校正費</t>
    <rPh sb="0" eb="2">
      <t>エイブン</t>
    </rPh>
    <rPh sb="2" eb="4">
      <t>コウセイ</t>
    </rPh>
    <rPh sb="4" eb="5">
      <t>ヒ</t>
    </rPh>
    <phoneticPr fontId="3"/>
  </si>
  <si>
    <t>研究開発委託費</t>
  </si>
  <si>
    <t>○○大学</t>
    <rPh sb="2" eb="4">
      <t>ダイガク</t>
    </rPh>
    <phoneticPr fontId="3"/>
  </si>
  <si>
    <t>㈱△△</t>
    <phoneticPr fontId="3"/>
  </si>
  <si>
    <t>印刷製本費</t>
    <rPh sb="0" eb="5">
      <t>インサツセイホンヒ</t>
    </rPh>
    <phoneticPr fontId="3"/>
  </si>
  <si>
    <t>報告会ポスター</t>
    <rPh sb="0" eb="3">
      <t>ホウコクカイ</t>
    </rPh>
    <phoneticPr fontId="3"/>
  </si>
  <si>
    <t>○○成果報告会</t>
    <rPh sb="2" eb="7">
      <t>セイカホウコクカイ</t>
    </rPh>
    <phoneticPr fontId="3"/>
  </si>
  <si>
    <t>会場使用料</t>
    <rPh sb="0" eb="2">
      <t>カイジョウ</t>
    </rPh>
    <rPh sb="2" eb="5">
      <t>シヨウリョウ</t>
    </rPh>
    <phoneticPr fontId="3"/>
  </si>
  <si>
    <t>○○委員会</t>
    <rPh sb="2" eb="5">
      <t>イインカイ</t>
    </rPh>
    <phoneticPr fontId="3"/>
  </si>
  <si>
    <t>飲料代</t>
    <rPh sb="0" eb="2">
      <t>インリョウ</t>
    </rPh>
    <rPh sb="2" eb="3">
      <t>ダイ</t>
    </rPh>
    <phoneticPr fontId="3"/>
  </si>
  <si>
    <t>通信運搬費　</t>
    <phoneticPr fontId="3"/>
  </si>
  <si>
    <t>宅急便送料</t>
    <rPh sb="0" eb="3">
      <t>タッキュウビン</t>
    </rPh>
    <rPh sb="3" eb="5">
      <t>ソウリョウ</t>
    </rPh>
    <phoneticPr fontId="3"/>
  </si>
  <si>
    <t>○○委員会資料</t>
    <rPh sb="2" eb="5">
      <t>イインカイ</t>
    </rPh>
    <rPh sb="5" eb="7">
      <t>シリョウ</t>
    </rPh>
    <phoneticPr fontId="3"/>
  </si>
  <si>
    <t>学会参加費</t>
    <rPh sb="0" eb="2">
      <t>ガッカイ</t>
    </rPh>
    <rPh sb="2" eb="5">
      <t>サンカヒ</t>
    </rPh>
    <phoneticPr fontId="3"/>
  </si>
  <si>
    <t>○○学会　</t>
    <rPh sb="2" eb="4">
      <t>ガッカイ</t>
    </rPh>
    <phoneticPr fontId="3"/>
  </si>
  <si>
    <t xml:space="preserve"> その他</t>
    <rPh sb="3" eb="4">
      <t>タ</t>
    </rPh>
    <phoneticPr fontId="3"/>
  </si>
  <si>
    <t>○○○○</t>
    <phoneticPr fontId="3"/>
  </si>
  <si>
    <t>リサーチアシスタント</t>
    <phoneticPr fontId="3"/>
  </si>
  <si>
    <t>　</t>
    <phoneticPr fontId="3"/>
  </si>
  <si>
    <t>間接経費</t>
    <rPh sb="0" eb="4">
      <t>カンセツケイヒ</t>
    </rPh>
    <phoneticPr fontId="3"/>
  </si>
  <si>
    <t>直接経費の30%</t>
    <rPh sb="0" eb="2">
      <t>チョクセツ</t>
    </rPh>
    <rPh sb="2" eb="4">
      <t>ケイヒ</t>
    </rPh>
    <phoneticPr fontId="3"/>
  </si>
  <si>
    <t>○○○〇</t>
    <phoneticPr fontId="3"/>
  </si>
  <si>
    <t>○○○〇</t>
    <phoneticPr fontId="3"/>
  </si>
  <si>
    <t>台</t>
    <rPh sb="0" eb="1">
      <t>ダイ</t>
    </rPh>
    <phoneticPr fontId="3"/>
  </si>
  <si>
    <t>個</t>
    <rPh sb="0" eb="1">
      <t>コ</t>
    </rPh>
    <phoneticPr fontId="3"/>
  </si>
  <si>
    <t>　</t>
    <phoneticPr fontId="3"/>
  </si>
  <si>
    <t>エフォート率</t>
    <rPh sb="5" eb="6">
      <t>リツ</t>
    </rPh>
    <phoneticPr fontId="3"/>
  </si>
  <si>
    <t>%</t>
    <phoneticPr fontId="3"/>
  </si>
  <si>
    <t>（人件費＋社会保険料）</t>
    <rPh sb="1" eb="4">
      <t>ジンケンヒ</t>
    </rPh>
    <rPh sb="5" eb="10">
      <t>シャカイホケンリョウ</t>
    </rPh>
    <phoneticPr fontId="3"/>
  </si>
  <si>
    <t>（社会保険料合計）</t>
    <rPh sb="1" eb="6">
      <t>シャカイホケンリョウ</t>
    </rPh>
    <rPh sb="6" eb="7">
      <t>ゴウ</t>
    </rPh>
    <rPh sb="7" eb="8">
      <t>ケイ</t>
    </rPh>
    <phoneticPr fontId="3"/>
  </si>
  <si>
    <t>国内旅費</t>
  </si>
  <si>
    <t>東京　～　大阪　(１泊２日）</t>
  </si>
  <si>
    <t>　　　～　　　(　泊　日）</t>
  </si>
  <si>
    <t>外国旅費</t>
  </si>
  <si>
    <t>　東京　～　ニューヨーク　　(6泊7日）</t>
  </si>
  <si>
    <t>外国人等招へい旅費</t>
  </si>
  <si>
    <t>　ワシントン　～　東京　(6泊7日）</t>
  </si>
  <si>
    <t>光熱水料</t>
    <rPh sb="3" eb="4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</si>
</sst>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 "/>
    <numFmt numFmtId="177" formatCode="#,##0_ ;[Red]\-#,##0\ "/>
    <numFmt numFmtId="178" formatCode="#,##0;\-#,##0;&quot;-&quot;"/>
    <numFmt numFmtId="179" formatCode="#,##0;&quot;▲ &quot;#,##0"/>
    <numFmt numFmtId="180" formatCode="#,##0.00_ 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0" tint="-4.9989318521683403E-2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8" fontId="10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1" fillId="0" borderId="2">
      <alignment horizontal="left" vertical="center"/>
    </xf>
    <xf numFmtId="0" fontId="11" fillId="0" borderId="2">
      <alignment horizontal="left" vertical="center"/>
    </xf>
    <xf numFmtId="0" fontId="12" fillId="0" borderId="0"/>
    <xf numFmtId="0" fontId="13" fillId="0" borderId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29" fillId="0" borderId="0" applyFont="0" applyFill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" fillId="0" borderId="0"/>
    <xf numFmtId="0" fontId="2" fillId="0" borderId="0"/>
    <xf numFmtId="0" fontId="37" fillId="0" borderId="0">
      <alignment vertical="center"/>
    </xf>
    <xf numFmtId="0" fontId="2" fillId="0" borderId="0"/>
    <xf numFmtId="0" fontId="2" fillId="0" borderId="0"/>
    <xf numFmtId="0" fontId="27" fillId="0" borderId="0"/>
    <xf numFmtId="0" fontId="28" fillId="4" borderId="0" applyNumberFormat="0" applyBorder="0" applyAlignment="0" applyProtection="0">
      <alignment vertical="center"/>
    </xf>
  </cellStyleXfs>
  <cellXfs count="339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79" fontId="31" fillId="0" borderId="12" xfId="0" applyNumberFormat="1" applyFont="1" applyBorder="1" applyAlignment="1">
      <alignment horizontal="center" vertical="center"/>
    </xf>
    <xf numFmtId="179" fontId="2" fillId="0" borderId="13" xfId="0" applyNumberFormat="1" applyFont="1" applyBorder="1" applyAlignment="1">
      <alignment horizontal="center" vertical="center"/>
    </xf>
    <xf numFmtId="179" fontId="2" fillId="0" borderId="14" xfId="0" applyNumberFormat="1" applyFont="1" applyBorder="1" applyAlignment="1">
      <alignment horizontal="center" vertical="center"/>
    </xf>
    <xf numFmtId="17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9" fontId="2" fillId="0" borderId="16" xfId="0" applyNumberFormat="1" applyFont="1" applyBorder="1" applyAlignment="1">
      <alignment horizontal="center" vertical="center"/>
    </xf>
    <xf numFmtId="179" fontId="2" fillId="0" borderId="12" xfId="0" applyNumberFormat="1" applyFont="1" applyBorder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9" fontId="2" fillId="0" borderId="17" xfId="0" applyNumberFormat="1" applyFont="1" applyBorder="1" applyAlignment="1">
      <alignment horizontal="center" vertical="center"/>
    </xf>
    <xf numFmtId="179" fontId="2" fillId="0" borderId="18" xfId="0" applyNumberFormat="1" applyFont="1" applyBorder="1" applyAlignment="1">
      <alignment horizontal="center" vertical="center"/>
    </xf>
    <xf numFmtId="179" fontId="2" fillId="0" borderId="19" xfId="0" applyNumberFormat="1" applyFont="1" applyBorder="1" applyAlignment="1">
      <alignment horizontal="center" vertical="center"/>
    </xf>
    <xf numFmtId="179" fontId="1" fillId="0" borderId="19" xfId="0" applyNumberFormat="1" applyFont="1" applyBorder="1" applyAlignment="1">
      <alignment horizontal="center" vertical="center"/>
    </xf>
    <xf numFmtId="38" fontId="2" fillId="0" borderId="20" xfId="0" applyNumberFormat="1" applyFont="1" applyBorder="1" applyAlignment="1">
      <alignment horizontal="center" vertical="center"/>
    </xf>
    <xf numFmtId="38" fontId="2" fillId="0" borderId="21" xfId="0" applyNumberFormat="1" applyFont="1" applyBorder="1" applyAlignment="1">
      <alignment horizontal="center" vertical="center" shrinkToFit="1"/>
    </xf>
    <xf numFmtId="38" fontId="2" fillId="0" borderId="21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>
      <alignment horizontal="right" vertical="center"/>
    </xf>
    <xf numFmtId="38" fontId="2" fillId="0" borderId="22" xfId="0" applyNumberFormat="1" applyFont="1" applyBorder="1" applyAlignment="1">
      <alignment horizontal="right" vertical="center"/>
    </xf>
    <xf numFmtId="38" fontId="2" fillId="0" borderId="21" xfId="40" applyFont="1" applyFill="1" applyBorder="1" applyAlignment="1">
      <alignment horizontal="right" vertical="center"/>
    </xf>
    <xf numFmtId="179" fontId="2" fillId="0" borderId="21" xfId="0" applyNumberFormat="1" applyFont="1" applyFill="1" applyBorder="1" applyAlignment="1">
      <alignment horizontal="right" vertical="center"/>
    </xf>
    <xf numFmtId="179" fontId="2" fillId="0" borderId="23" xfId="0" applyNumberFormat="1" applyFont="1" applyFill="1" applyBorder="1" applyAlignment="1">
      <alignment horizontal="right" vertical="center"/>
    </xf>
    <xf numFmtId="179" fontId="2" fillId="0" borderId="23" xfId="0" applyNumberFormat="1" applyFont="1" applyBorder="1" applyAlignment="1">
      <alignment horizontal="right" vertical="center"/>
    </xf>
    <xf numFmtId="179" fontId="2" fillId="0" borderId="24" xfId="0" applyNumberFormat="1" applyFont="1" applyBorder="1" applyAlignment="1">
      <alignment vertical="center"/>
    </xf>
    <xf numFmtId="38" fontId="0" fillId="0" borderId="22" xfId="0" applyNumberFormat="1" applyFont="1" applyBorder="1" applyAlignment="1">
      <alignment horizontal="right" vertical="center"/>
    </xf>
    <xf numFmtId="38" fontId="0" fillId="0" borderId="24" xfId="0" applyNumberFormat="1" applyFont="1" applyFill="1" applyBorder="1" applyAlignment="1">
      <alignment horizontal="center" vertical="center" shrinkToFit="1"/>
    </xf>
    <xf numFmtId="38" fontId="0" fillId="0" borderId="21" xfId="0" applyNumberFormat="1" applyFont="1" applyFill="1" applyBorder="1" applyAlignment="1">
      <alignment horizontal="center" vertical="center" shrinkToFit="1"/>
    </xf>
    <xf numFmtId="38" fontId="0" fillId="0" borderId="25" xfId="0" applyNumberFormat="1" applyFont="1" applyBorder="1" applyAlignment="1">
      <alignment horizontal="center" vertical="center"/>
    </xf>
    <xf numFmtId="38" fontId="2" fillId="0" borderId="25" xfId="0" applyNumberFormat="1" applyFont="1" applyBorder="1" applyAlignment="1">
      <alignment horizontal="center" vertical="center"/>
    </xf>
    <xf numFmtId="38" fontId="2" fillId="0" borderId="24" xfId="0" applyNumberFormat="1" applyFont="1" applyBorder="1" applyAlignment="1">
      <alignment horizontal="center" vertical="center" shrinkToFit="1"/>
    </xf>
    <xf numFmtId="38" fontId="2" fillId="0" borderId="24" xfId="40" applyFont="1" applyBorder="1" applyAlignment="1">
      <alignment horizontal="right" vertical="center"/>
    </xf>
    <xf numFmtId="179" fontId="2" fillId="0" borderId="24" xfId="0" applyNumberFormat="1" applyFont="1" applyBorder="1" applyAlignment="1">
      <alignment horizontal="right" vertical="center"/>
    </xf>
    <xf numFmtId="38" fontId="2" fillId="0" borderId="26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38" fontId="0" fillId="0" borderId="24" xfId="0" applyNumberFormat="1" applyFont="1" applyBorder="1" applyAlignment="1">
      <alignment horizontal="center" vertical="center" shrinkToFit="1"/>
    </xf>
    <xf numFmtId="179" fontId="2" fillId="0" borderId="27" xfId="0" applyNumberFormat="1" applyFont="1" applyBorder="1" applyAlignment="1">
      <alignment vertical="center"/>
    </xf>
    <xf numFmtId="38" fontId="2" fillId="0" borderId="28" xfId="0" applyNumberFormat="1" applyFont="1" applyBorder="1" applyAlignment="1">
      <alignment horizontal="right" vertical="center"/>
    </xf>
    <xf numFmtId="38" fontId="2" fillId="0" borderId="0" xfId="0" applyNumberFormat="1" applyFont="1" applyFill="1" applyBorder="1" applyAlignment="1">
      <alignment horizontal="left" vertical="center"/>
    </xf>
    <xf numFmtId="38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9" fontId="0" fillId="0" borderId="0" xfId="0" applyNumberFormat="1" applyBorder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80" fontId="32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distributed" vertical="center" wrapText="1"/>
    </xf>
    <xf numFmtId="176" fontId="30" fillId="0" borderId="0" xfId="0" applyNumberFormat="1" applyFont="1" applyAlignment="1">
      <alignment vertical="center"/>
    </xf>
    <xf numFmtId="38" fontId="31" fillId="0" borderId="24" xfId="56" applyNumberFormat="1" applyFont="1" applyFill="1" applyBorder="1" applyAlignment="1">
      <alignment vertical="center"/>
    </xf>
    <xf numFmtId="38" fontId="31" fillId="0" borderId="30" xfId="56" applyNumberFormat="1" applyFont="1" applyFill="1" applyBorder="1" applyAlignment="1">
      <alignment vertical="center"/>
    </xf>
    <xf numFmtId="179" fontId="0" fillId="0" borderId="13" xfId="0" applyNumberFormat="1" applyFont="1" applyBorder="1" applyAlignment="1">
      <alignment horizontal="center" vertical="center"/>
    </xf>
    <xf numFmtId="176" fontId="5" fillId="24" borderId="33" xfId="0" applyNumberFormat="1" applyFont="1" applyFill="1" applyBorder="1" applyAlignment="1">
      <alignment horizontal="right" vertical="center"/>
    </xf>
    <xf numFmtId="176" fontId="5" fillId="24" borderId="34" xfId="0" applyNumberFormat="1" applyFont="1" applyFill="1" applyBorder="1" applyAlignment="1">
      <alignment vertical="center"/>
    </xf>
    <xf numFmtId="0" fontId="5" fillId="2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76" fontId="5" fillId="24" borderId="36" xfId="0" applyNumberFormat="1" applyFont="1" applyFill="1" applyBorder="1" applyAlignment="1">
      <alignment vertical="center"/>
    </xf>
    <xf numFmtId="176" fontId="7" fillId="24" borderId="37" xfId="0" applyNumberFormat="1" applyFont="1" applyFill="1" applyBorder="1" applyAlignment="1">
      <alignment horizontal="right" vertical="center"/>
    </xf>
    <xf numFmtId="176" fontId="7" fillId="24" borderId="38" xfId="0" applyNumberFormat="1" applyFont="1" applyFill="1" applyBorder="1" applyAlignment="1">
      <alignment vertical="center"/>
    </xf>
    <xf numFmtId="179" fontId="1" fillId="0" borderId="0" xfId="0" applyNumberFormat="1" applyFont="1" applyAlignment="1">
      <alignment horizontal="left" vertical="center" wrapText="1"/>
    </xf>
    <xf numFmtId="0" fontId="5" fillId="24" borderId="39" xfId="0" applyFont="1" applyFill="1" applyBorder="1" applyAlignment="1">
      <alignment vertical="center" shrinkToFit="1"/>
    </xf>
    <xf numFmtId="0" fontId="5" fillId="24" borderId="40" xfId="0" applyFont="1" applyFill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38" fontId="31" fillId="0" borderId="21" xfId="56" applyNumberFormat="1" applyFont="1" applyFill="1" applyBorder="1" applyAlignment="1">
      <alignment vertical="center" shrinkToFit="1"/>
    </xf>
    <xf numFmtId="0" fontId="2" fillId="0" borderId="0" xfId="56" applyFont="1" applyAlignment="1">
      <alignment vertical="center"/>
    </xf>
    <xf numFmtId="179" fontId="2" fillId="0" borderId="0" xfId="56" applyNumberFormat="1" applyFont="1" applyAlignment="1">
      <alignment vertical="center"/>
    </xf>
    <xf numFmtId="0" fontId="2" fillId="0" borderId="0" xfId="56" applyFont="1" applyAlignment="1">
      <alignment horizontal="center" vertical="center"/>
    </xf>
    <xf numFmtId="0" fontId="2" fillId="0" borderId="0" xfId="56" applyFont="1" applyAlignment="1">
      <alignment horizontal="right" vertical="center"/>
    </xf>
    <xf numFmtId="0" fontId="2" fillId="0" borderId="43" xfId="56" applyFont="1" applyBorder="1" applyAlignment="1">
      <alignment vertical="center"/>
    </xf>
    <xf numFmtId="179" fontId="2" fillId="0" borderId="43" xfId="56" applyNumberFormat="1" applyFont="1" applyBorder="1" applyAlignment="1">
      <alignment vertical="center"/>
    </xf>
    <xf numFmtId="3" fontId="31" fillId="0" borderId="0" xfId="0" applyNumberFormat="1" applyFont="1" applyAlignment="1">
      <alignment vertical="center"/>
    </xf>
    <xf numFmtId="179" fontId="36" fillId="0" borderId="17" xfId="56" applyNumberFormat="1" applyFont="1" applyBorder="1" applyAlignment="1">
      <alignment vertical="center"/>
    </xf>
    <xf numFmtId="38" fontId="2" fillId="0" borderId="55" xfId="0" applyNumberFormat="1" applyFont="1" applyBorder="1" applyAlignment="1">
      <alignment horizontal="right" vertical="center"/>
    </xf>
    <xf numFmtId="179" fontId="2" fillId="0" borderId="22" xfId="0" applyNumberFormat="1" applyFont="1" applyBorder="1" applyAlignment="1">
      <alignment horizontal="right" vertical="center"/>
    </xf>
    <xf numFmtId="38" fontId="2" fillId="0" borderId="52" xfId="0" applyNumberFormat="1" applyFont="1" applyBorder="1" applyAlignment="1">
      <alignment horizontal="right" vertical="center"/>
    </xf>
    <xf numFmtId="176" fontId="0" fillId="24" borderId="0" xfId="0" applyNumberFormat="1" applyFont="1" applyFill="1" applyAlignment="1">
      <alignment vertical="center"/>
    </xf>
    <xf numFmtId="0" fontId="0" fillId="24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77" fontId="7" fillId="24" borderId="38" xfId="0" applyNumberFormat="1" applyFont="1" applyFill="1" applyBorder="1" applyAlignment="1">
      <alignment vertical="center"/>
    </xf>
    <xf numFmtId="0" fontId="7" fillId="24" borderId="66" xfId="0" applyFont="1" applyFill="1" applyBorder="1" applyAlignment="1">
      <alignment vertical="center"/>
    </xf>
    <xf numFmtId="0" fontId="7" fillId="2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76" fontId="5" fillId="24" borderId="68" xfId="0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179" fontId="0" fillId="0" borderId="17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horizontal="center" vertical="center"/>
    </xf>
    <xf numFmtId="176" fontId="30" fillId="0" borderId="69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180" fontId="3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2" fillId="0" borderId="24" xfId="0" applyFont="1" applyFill="1" applyBorder="1" applyAlignment="1">
      <alignment horizontal="distributed" vertical="center" wrapText="1"/>
    </xf>
    <xf numFmtId="0" fontId="33" fillId="0" borderId="32" xfId="0" applyFont="1" applyFill="1" applyBorder="1" applyAlignment="1">
      <alignment horizontal="distributed" vertical="center" wrapText="1"/>
    </xf>
    <xf numFmtId="0" fontId="33" fillId="0" borderId="70" xfId="0" applyFont="1" applyFill="1" applyBorder="1" applyAlignment="1">
      <alignment horizontal="distributed" vertical="center" wrapText="1"/>
    </xf>
    <xf numFmtId="0" fontId="32" fillId="0" borderId="29" xfId="0" applyFont="1" applyFill="1" applyBorder="1" applyAlignment="1">
      <alignment horizontal="distributed" vertical="center" wrapText="1"/>
    </xf>
    <xf numFmtId="0" fontId="30" fillId="0" borderId="31" xfId="0" applyFont="1" applyFill="1" applyBorder="1" applyAlignment="1">
      <alignment vertical="center"/>
    </xf>
    <xf numFmtId="38" fontId="32" fillId="0" borderId="71" xfId="0" applyNumberFormat="1" applyFont="1" applyFill="1" applyBorder="1" applyAlignment="1">
      <alignment horizontal="center" vertical="center"/>
    </xf>
    <xf numFmtId="0" fontId="32" fillId="0" borderId="71" xfId="0" applyFont="1" applyFill="1" applyBorder="1" applyAlignment="1">
      <alignment horizontal="center" vertical="center"/>
    </xf>
    <xf numFmtId="180" fontId="32" fillId="0" borderId="71" xfId="0" applyNumberFormat="1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vertical="center"/>
    </xf>
    <xf numFmtId="38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80" fontId="32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80" fontId="34" fillId="0" borderId="0" xfId="0" applyNumberFormat="1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vertical="center"/>
    </xf>
    <xf numFmtId="0" fontId="32" fillId="0" borderId="72" xfId="0" applyFont="1" applyFill="1" applyBorder="1" applyAlignment="1">
      <alignment horizontal="center" vertical="center"/>
    </xf>
    <xf numFmtId="180" fontId="32" fillId="0" borderId="72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6" fontId="30" fillId="0" borderId="0" xfId="49" applyFont="1" applyFill="1" applyBorder="1" applyAlignment="1">
      <alignment vertical="center"/>
    </xf>
    <xf numFmtId="6" fontId="30" fillId="0" borderId="71" xfId="49" applyFont="1" applyFill="1" applyBorder="1" applyAlignment="1">
      <alignment vertical="center"/>
    </xf>
    <xf numFmtId="6" fontId="30" fillId="0" borderId="74" xfId="49" applyFont="1" applyFill="1" applyBorder="1" applyAlignment="1">
      <alignment vertical="center"/>
    </xf>
    <xf numFmtId="176" fontId="30" fillId="0" borderId="75" xfId="0" applyNumberFormat="1" applyFont="1" applyFill="1" applyBorder="1" applyAlignment="1">
      <alignment horizontal="right" vertical="center"/>
    </xf>
    <xf numFmtId="176" fontId="40" fillId="0" borderId="0" xfId="0" applyNumberFormat="1" applyFont="1" applyAlignment="1">
      <alignment vertical="center"/>
    </xf>
    <xf numFmtId="38" fontId="39" fillId="0" borderId="0" xfId="0" applyNumberFormat="1" applyFont="1" applyAlignment="1">
      <alignment vertical="center"/>
    </xf>
    <xf numFmtId="0" fontId="32" fillId="0" borderId="32" xfId="0" applyFont="1" applyFill="1" applyBorder="1" applyAlignment="1">
      <alignment horizontal="distributed" vertical="center" wrapText="1"/>
    </xf>
    <xf numFmtId="38" fontId="0" fillId="0" borderId="20" xfId="0" applyNumberFormat="1" applyFont="1" applyBorder="1" applyAlignment="1">
      <alignment horizontal="center" vertical="center"/>
    </xf>
    <xf numFmtId="38" fontId="31" fillId="0" borderId="32" xfId="56" applyNumberFormat="1" applyFont="1" applyBorder="1" applyAlignment="1">
      <alignment vertical="center" wrapText="1"/>
    </xf>
    <xf numFmtId="38" fontId="31" fillId="0" borderId="32" xfId="56" applyNumberFormat="1" applyFont="1" applyBorder="1" applyAlignment="1">
      <alignment vertical="center"/>
    </xf>
    <xf numFmtId="38" fontId="2" fillId="0" borderId="41" xfId="56" applyNumberFormat="1" applyFont="1" applyBorder="1" applyAlignment="1">
      <alignment horizontal="center" vertical="center"/>
    </xf>
    <xf numFmtId="176" fontId="0" fillId="24" borderId="31" xfId="0" applyNumberFormat="1" applyFill="1" applyBorder="1" applyAlignment="1">
      <alignment vertical="center"/>
    </xf>
    <xf numFmtId="176" fontId="0" fillId="24" borderId="59" xfId="0" applyNumberFormat="1" applyFill="1" applyBorder="1" applyAlignment="1">
      <alignment vertical="center"/>
    </xf>
    <xf numFmtId="0" fontId="0" fillId="24" borderId="60" xfId="0" applyFill="1" applyBorder="1" applyAlignment="1">
      <alignment vertical="center"/>
    </xf>
    <xf numFmtId="0" fontId="0" fillId="24" borderId="60" xfId="0" applyFill="1" applyBorder="1" applyAlignment="1">
      <alignment vertical="center" shrinkToFit="1"/>
    </xf>
    <xf numFmtId="176" fontId="0" fillId="24" borderId="62" xfId="0" applyNumberFormat="1" applyFill="1" applyBorder="1" applyAlignment="1">
      <alignment vertical="center"/>
    </xf>
    <xf numFmtId="177" fontId="5" fillId="0" borderId="36" xfId="0" applyNumberFormat="1" applyFont="1" applyBorder="1" applyAlignment="1">
      <alignment vertical="center"/>
    </xf>
    <xf numFmtId="176" fontId="31" fillId="24" borderId="35" xfId="0" applyNumberFormat="1" applyFont="1" applyFill="1" applyBorder="1" applyAlignment="1">
      <alignment vertical="center"/>
    </xf>
    <xf numFmtId="176" fontId="31" fillId="24" borderId="36" xfId="0" applyNumberFormat="1" applyFont="1" applyFill="1" applyBorder="1" applyAlignment="1">
      <alignment vertical="center"/>
    </xf>
    <xf numFmtId="176" fontId="0" fillId="24" borderId="61" xfId="0" applyNumberFormat="1" applyFill="1" applyBorder="1" applyAlignment="1">
      <alignment vertical="center"/>
    </xf>
    <xf numFmtId="0" fontId="0" fillId="24" borderId="40" xfId="0" applyFill="1" applyBorder="1" applyAlignment="1">
      <alignment vertical="center" shrinkToFit="1"/>
    </xf>
    <xf numFmtId="176" fontId="0" fillId="24" borderId="35" xfId="0" applyNumberFormat="1" applyFill="1" applyBorder="1" applyAlignment="1">
      <alignment vertical="center"/>
    </xf>
    <xf numFmtId="176" fontId="0" fillId="24" borderId="83" xfId="0" applyNumberFormat="1" applyFill="1" applyBorder="1" applyAlignment="1">
      <alignment vertical="center"/>
    </xf>
    <xf numFmtId="176" fontId="0" fillId="24" borderId="63" xfId="0" applyNumberFormat="1" applyFill="1" applyBorder="1" applyAlignment="1">
      <alignment vertical="center"/>
    </xf>
    <xf numFmtId="176" fontId="0" fillId="24" borderId="64" xfId="0" applyNumberFormat="1" applyFill="1" applyBorder="1" applyAlignment="1">
      <alignment vertical="center"/>
    </xf>
    <xf numFmtId="177" fontId="2" fillId="0" borderId="64" xfId="0" applyNumberFormat="1" applyFont="1" applyBorder="1" applyAlignment="1">
      <alignment vertical="center"/>
    </xf>
    <xf numFmtId="0" fontId="0" fillId="24" borderId="65" xfId="0" applyFill="1" applyBorder="1" applyAlignment="1">
      <alignment vertical="center" shrinkToFit="1"/>
    </xf>
    <xf numFmtId="176" fontId="0" fillId="24" borderId="84" xfId="0" applyNumberFormat="1" applyFill="1" applyBorder="1" applyAlignment="1">
      <alignment vertical="center"/>
    </xf>
    <xf numFmtId="177" fontId="2" fillId="0" borderId="84" xfId="0" applyNumberFormat="1" applyFont="1" applyBorder="1" applyAlignment="1">
      <alignment vertical="center"/>
    </xf>
    <xf numFmtId="0" fontId="0" fillId="24" borderId="85" xfId="0" applyFill="1" applyBorder="1" applyAlignment="1">
      <alignment vertical="center" shrinkToFit="1"/>
    </xf>
    <xf numFmtId="176" fontId="0" fillId="24" borderId="36" xfId="0" applyNumberFormat="1" applyFill="1" applyBorder="1" applyAlignment="1">
      <alignment vertical="center"/>
    </xf>
    <xf numFmtId="177" fontId="2" fillId="0" borderId="36" xfId="0" applyNumberFormat="1" applyFont="1" applyBorder="1" applyAlignment="1">
      <alignment vertical="center"/>
    </xf>
    <xf numFmtId="177" fontId="5" fillId="0" borderId="34" xfId="0" applyNumberFormat="1" applyFont="1" applyBorder="1" applyAlignment="1">
      <alignment vertical="center"/>
    </xf>
    <xf numFmtId="176" fontId="0" fillId="24" borderId="50" xfId="0" applyNumberFormat="1" applyFill="1" applyBorder="1" applyAlignment="1">
      <alignment vertical="center"/>
    </xf>
    <xf numFmtId="176" fontId="0" fillId="24" borderId="68" xfId="0" applyNumberFormat="1" applyFill="1" applyBorder="1" applyAlignment="1">
      <alignment vertical="center"/>
    </xf>
    <xf numFmtId="0" fontId="0" fillId="24" borderId="51" xfId="0" applyFill="1" applyBorder="1" applyAlignment="1">
      <alignment vertical="center" shrinkToFit="1"/>
    </xf>
    <xf numFmtId="38" fontId="2" fillId="25" borderId="80" xfId="56" applyNumberFormat="1" applyFill="1" applyBorder="1" applyAlignment="1">
      <alignment horizontal="center" vertical="center"/>
    </xf>
    <xf numFmtId="38" fontId="2" fillId="25" borderId="41" xfId="56" applyNumberFormat="1" applyFill="1" applyBorder="1" applyAlignment="1">
      <alignment horizontal="center" vertical="center"/>
    </xf>
    <xf numFmtId="179" fontId="2" fillId="0" borderId="41" xfId="56" applyNumberFormat="1" applyBorder="1" applyAlignment="1">
      <alignment horizontal="center" vertical="center"/>
    </xf>
    <xf numFmtId="0" fontId="2" fillId="0" borderId="42" xfId="56" applyBorder="1" applyAlignment="1">
      <alignment horizontal="center" vertical="center"/>
    </xf>
    <xf numFmtId="38" fontId="31" fillId="0" borderId="12" xfId="56" applyNumberFormat="1" applyFont="1" applyBorder="1" applyAlignment="1">
      <alignment horizontal="left" vertical="center"/>
    </xf>
    <xf numFmtId="38" fontId="31" fillId="0" borderId="13" xfId="56" applyNumberFormat="1" applyFont="1" applyBorder="1" applyAlignment="1">
      <alignment horizontal="center" vertical="center"/>
    </xf>
    <xf numFmtId="38" fontId="31" fillId="0" borderId="45" xfId="56" applyNumberFormat="1" applyFont="1" applyBorder="1" applyAlignment="1">
      <alignment horizontal="center" vertical="center"/>
    </xf>
    <xf numFmtId="179" fontId="31" fillId="0" borderId="12" xfId="56" applyNumberFormat="1" applyFont="1" applyBorder="1" applyAlignment="1">
      <alignment horizontal="right" vertical="center"/>
    </xf>
    <xf numFmtId="0" fontId="31" fillId="0" borderId="46" xfId="56" applyFont="1" applyBorder="1" applyAlignment="1">
      <alignment horizontal="center" vertical="center"/>
    </xf>
    <xf numFmtId="0" fontId="31" fillId="0" borderId="47" xfId="56" applyFont="1" applyBorder="1" applyAlignment="1">
      <alignment horizontal="center" vertical="center"/>
    </xf>
    <xf numFmtId="38" fontId="31" fillId="0" borderId="24" xfId="56" applyNumberFormat="1" applyFont="1" applyBorder="1" applyAlignment="1">
      <alignment vertical="center"/>
    </xf>
    <xf numFmtId="38" fontId="31" fillId="0" borderId="48" xfId="56" applyNumberFormat="1" applyFont="1" applyBorder="1" applyAlignment="1">
      <alignment horizontal="center" vertical="center" shrinkToFit="1"/>
    </xf>
    <xf numFmtId="179" fontId="31" fillId="0" borderId="24" xfId="56" applyNumberFormat="1" applyFont="1" applyBorder="1" applyAlignment="1">
      <alignment vertical="center"/>
    </xf>
    <xf numFmtId="0" fontId="31" fillId="0" borderId="26" xfId="56" applyFont="1" applyBorder="1" applyAlignment="1">
      <alignment vertical="center"/>
    </xf>
    <xf numFmtId="0" fontId="31" fillId="0" borderId="48" xfId="0" applyFont="1" applyBorder="1" applyAlignment="1">
      <alignment vertical="center" wrapText="1"/>
    </xf>
    <xf numFmtId="38" fontId="31" fillId="26" borderId="53" xfId="56" applyNumberFormat="1" applyFont="1" applyFill="1" applyBorder="1" applyAlignment="1">
      <alignment vertical="center"/>
    </xf>
    <xf numFmtId="38" fontId="31" fillId="26" borderId="77" xfId="56" applyNumberFormat="1" applyFont="1" applyFill="1" applyBorder="1" applyAlignment="1">
      <alignment vertical="center"/>
    </xf>
    <xf numFmtId="0" fontId="31" fillId="26" borderId="27" xfId="56" applyFont="1" applyFill="1" applyBorder="1" applyAlignment="1">
      <alignment vertical="center"/>
    </xf>
    <xf numFmtId="179" fontId="31" fillId="26" borderId="27" xfId="56" applyNumberFormat="1" applyFont="1" applyFill="1" applyBorder="1" applyAlignment="1">
      <alignment vertical="center"/>
    </xf>
    <xf numFmtId="0" fontId="31" fillId="26" borderId="54" xfId="56" applyFont="1" applyFill="1" applyBorder="1" applyAlignment="1">
      <alignment vertical="center"/>
    </xf>
    <xf numFmtId="0" fontId="31" fillId="26" borderId="28" xfId="56" applyFont="1" applyFill="1" applyBorder="1" applyAlignment="1">
      <alignment vertical="center"/>
    </xf>
    <xf numFmtId="38" fontId="31" fillId="0" borderId="48" xfId="56" applyNumberFormat="1" applyFont="1" applyBorder="1" applyAlignment="1">
      <alignment vertical="center" shrinkToFit="1"/>
    </xf>
    <xf numFmtId="38" fontId="31" fillId="25" borderId="12" xfId="56" applyNumberFormat="1" applyFont="1" applyFill="1" applyBorder="1" applyAlignment="1">
      <alignment vertical="center"/>
    </xf>
    <xf numFmtId="38" fontId="31" fillId="0" borderId="48" xfId="56" applyNumberFormat="1" applyFont="1" applyBorder="1" applyAlignment="1">
      <alignment horizontal="left" vertical="center" shrinkToFit="1"/>
    </xf>
    <xf numFmtId="38" fontId="31" fillId="25" borderId="32" xfId="56" applyNumberFormat="1" applyFont="1" applyFill="1" applyBorder="1" applyAlignment="1">
      <alignment vertical="center"/>
    </xf>
    <xf numFmtId="38" fontId="31" fillId="0" borderId="24" xfId="0" applyNumberFormat="1" applyFont="1" applyBorder="1" applyAlignment="1">
      <alignment vertical="center"/>
    </xf>
    <xf numFmtId="38" fontId="31" fillId="0" borderId="32" xfId="56" applyNumberFormat="1" applyFont="1" applyBorder="1" applyAlignment="1">
      <alignment horizontal="center" vertical="center"/>
    </xf>
    <xf numFmtId="0" fontId="31" fillId="0" borderId="2" xfId="56" applyFont="1" applyBorder="1" applyAlignment="1">
      <alignment horizontal="center" vertical="center"/>
    </xf>
    <xf numFmtId="0" fontId="31" fillId="0" borderId="26" xfId="56" applyFont="1" applyBorder="1" applyAlignment="1">
      <alignment horizontal="center" vertical="center"/>
    </xf>
    <xf numFmtId="38" fontId="31" fillId="0" borderId="23" xfId="56" applyNumberFormat="1" applyFont="1" applyBorder="1" applyAlignment="1">
      <alignment vertical="center"/>
    </xf>
    <xf numFmtId="38" fontId="31" fillId="0" borderId="56" xfId="56" applyNumberFormat="1" applyFont="1" applyBorder="1" applyAlignment="1">
      <alignment horizontal="left" vertical="center" shrinkToFit="1"/>
    </xf>
    <xf numFmtId="179" fontId="31" fillId="0" borderId="21" xfId="56" applyNumberFormat="1" applyFont="1" applyBorder="1" applyAlignment="1">
      <alignment vertical="center"/>
    </xf>
    <xf numFmtId="38" fontId="31" fillId="0" borderId="23" xfId="0" applyNumberFormat="1" applyFont="1" applyBorder="1" applyAlignment="1">
      <alignment vertical="center"/>
    </xf>
    <xf numFmtId="0" fontId="31" fillId="0" borderId="56" xfId="0" applyFont="1" applyBorder="1" applyAlignment="1">
      <alignment vertical="center"/>
    </xf>
    <xf numFmtId="0" fontId="31" fillId="0" borderId="22" xfId="56" applyFont="1" applyBorder="1" applyAlignment="1">
      <alignment vertical="center"/>
    </xf>
    <xf numFmtId="38" fontId="31" fillId="0" borderId="32" xfId="0" applyNumberFormat="1" applyFont="1" applyBorder="1" applyAlignment="1">
      <alignment vertical="center"/>
    </xf>
    <xf numFmtId="0" fontId="31" fillId="0" borderId="48" xfId="0" applyFont="1" applyBorder="1" applyAlignment="1">
      <alignment vertical="center"/>
    </xf>
    <xf numFmtId="38" fontId="31" fillId="0" borderId="50" xfId="0" applyNumberFormat="1" applyFont="1" applyBorder="1" applyAlignment="1">
      <alignment vertical="center"/>
    </xf>
    <xf numFmtId="38" fontId="31" fillId="0" borderId="51" xfId="0" applyNumberFormat="1" applyFont="1" applyBorder="1" applyAlignment="1">
      <alignment vertical="center"/>
    </xf>
    <xf numFmtId="0" fontId="31" fillId="0" borderId="52" xfId="56" applyFont="1" applyBorder="1" applyAlignment="1">
      <alignment vertical="center"/>
    </xf>
    <xf numFmtId="38" fontId="31" fillId="0" borderId="13" xfId="56" applyNumberFormat="1" applyFont="1" applyBorder="1" applyAlignment="1">
      <alignment horizontal="right" vertical="center"/>
    </xf>
    <xf numFmtId="38" fontId="31" fillId="0" borderId="13" xfId="56" applyNumberFormat="1" applyFont="1" applyBorder="1" applyAlignment="1">
      <alignment horizontal="left" vertical="center"/>
    </xf>
    <xf numFmtId="38" fontId="31" fillId="0" borderId="24" xfId="56" applyNumberFormat="1" applyFont="1" applyBorder="1" applyAlignment="1">
      <alignment vertical="center" shrinkToFit="1"/>
    </xf>
    <xf numFmtId="38" fontId="31" fillId="0" borderId="24" xfId="56" applyNumberFormat="1" applyFont="1" applyBorder="1" applyAlignment="1">
      <alignment vertical="center" wrapText="1"/>
    </xf>
    <xf numFmtId="38" fontId="31" fillId="0" borderId="48" xfId="56" applyNumberFormat="1" applyFont="1" applyBorder="1" applyAlignment="1">
      <alignment vertical="center"/>
    </xf>
    <xf numFmtId="0" fontId="31" fillId="0" borderId="55" xfId="56" applyFont="1" applyBorder="1" applyAlignment="1">
      <alignment vertical="center"/>
    </xf>
    <xf numFmtId="38" fontId="31" fillId="0" borderId="14" xfId="56" applyNumberFormat="1" applyFont="1" applyBorder="1" applyAlignment="1">
      <alignment vertical="center"/>
    </xf>
    <xf numFmtId="38" fontId="31" fillId="0" borderId="16" xfId="56" applyNumberFormat="1" applyFont="1" applyBorder="1" applyAlignment="1">
      <alignment vertical="center" shrinkToFit="1"/>
    </xf>
    <xf numFmtId="179" fontId="31" fillId="0" borderId="29" xfId="56" applyNumberFormat="1" applyFont="1" applyBorder="1" applyAlignment="1">
      <alignment vertical="center"/>
    </xf>
    <xf numFmtId="38" fontId="31" fillId="0" borderId="29" xfId="56" applyNumberFormat="1" applyFont="1" applyBorder="1" applyAlignment="1">
      <alignment vertical="center" shrinkToFit="1"/>
    </xf>
    <xf numFmtId="38" fontId="38" fillId="0" borderId="21" xfId="56" applyNumberFormat="1" applyFont="1" applyBorder="1" applyAlignment="1">
      <alignment vertical="center" shrinkToFit="1"/>
    </xf>
    <xf numFmtId="38" fontId="38" fillId="0" borderId="23" xfId="56" applyNumberFormat="1" applyFont="1" applyBorder="1" applyAlignment="1">
      <alignment vertical="center"/>
    </xf>
    <xf numFmtId="38" fontId="38" fillId="0" borderId="56" xfId="56" applyNumberFormat="1" applyFont="1" applyBorder="1" applyAlignment="1">
      <alignment vertical="center" shrinkToFit="1"/>
    </xf>
    <xf numFmtId="179" fontId="38" fillId="0" borderId="21" xfId="56" applyNumberFormat="1" applyFont="1" applyBorder="1" applyAlignment="1">
      <alignment vertical="center"/>
    </xf>
    <xf numFmtId="179" fontId="38" fillId="0" borderId="24" xfId="56" applyNumberFormat="1" applyFont="1" applyBorder="1" applyAlignment="1">
      <alignment vertical="center"/>
    </xf>
    <xf numFmtId="0" fontId="31" fillId="0" borderId="47" xfId="56" applyFont="1" applyBorder="1" applyAlignment="1">
      <alignment vertical="center"/>
    </xf>
    <xf numFmtId="38" fontId="31" fillId="25" borderId="48" xfId="56" applyNumberFormat="1" applyFont="1" applyFill="1" applyBorder="1" applyAlignment="1">
      <alignment vertical="center" shrinkToFit="1"/>
    </xf>
    <xf numFmtId="38" fontId="31" fillId="0" borderId="19" xfId="56" applyNumberFormat="1" applyFont="1" applyBorder="1" applyAlignment="1">
      <alignment vertical="center"/>
    </xf>
    <xf numFmtId="0" fontId="31" fillId="0" borderId="57" xfId="56" applyFont="1" applyBorder="1" applyAlignment="1">
      <alignment vertical="center"/>
    </xf>
    <xf numFmtId="0" fontId="31" fillId="0" borderId="58" xfId="56" applyFont="1" applyBorder="1" applyAlignment="1">
      <alignment vertical="center"/>
    </xf>
    <xf numFmtId="0" fontId="0" fillId="24" borderId="0" xfId="0" applyFill="1" applyAlignment="1">
      <alignment horizontal="right" vertical="center"/>
    </xf>
    <xf numFmtId="176" fontId="5" fillId="24" borderId="88" xfId="0" applyNumberFormat="1" applyFont="1" applyFill="1" applyBorder="1" applyAlignment="1">
      <alignment vertical="center"/>
    </xf>
    <xf numFmtId="177" fontId="5" fillId="0" borderId="88" xfId="0" applyNumberFormat="1" applyFont="1" applyBorder="1" applyAlignment="1">
      <alignment vertical="center"/>
    </xf>
    <xf numFmtId="0" fontId="5" fillId="24" borderId="56" xfId="0" applyFont="1" applyFill="1" applyBorder="1" applyAlignment="1">
      <alignment vertical="center" shrinkToFit="1"/>
    </xf>
    <xf numFmtId="176" fontId="0" fillId="24" borderId="89" xfId="0" applyNumberFormat="1" applyFill="1" applyBorder="1" applyAlignment="1">
      <alignment vertical="center"/>
    </xf>
    <xf numFmtId="177" fontId="2" fillId="0" borderId="89" xfId="0" applyNumberFormat="1" applyFont="1" applyBorder="1" applyAlignment="1">
      <alignment vertical="center"/>
    </xf>
    <xf numFmtId="0" fontId="0" fillId="24" borderId="90" xfId="0" applyFill="1" applyBorder="1" applyAlignment="1">
      <alignment vertical="center" shrinkToFit="1"/>
    </xf>
    <xf numFmtId="176" fontId="0" fillId="24" borderId="91" xfId="0" applyNumberFormat="1" applyFill="1" applyBorder="1" applyAlignment="1">
      <alignment vertical="center"/>
    </xf>
    <xf numFmtId="0" fontId="0" fillId="24" borderId="92" xfId="0" applyFill="1" applyBorder="1" applyAlignment="1">
      <alignment vertical="center" shrinkToFit="1"/>
    </xf>
    <xf numFmtId="176" fontId="0" fillId="24" borderId="67" xfId="0" applyNumberFormat="1" applyFill="1" applyBorder="1" applyAlignment="1">
      <alignment vertical="center"/>
    </xf>
    <xf numFmtId="0" fontId="0" fillId="24" borderId="93" xfId="0" applyFill="1" applyBorder="1" applyAlignment="1">
      <alignment vertical="center" shrinkToFit="1"/>
    </xf>
    <xf numFmtId="176" fontId="30" fillId="0" borderId="74" xfId="0" applyNumberFormat="1" applyFont="1" applyFill="1" applyBorder="1" applyAlignment="1">
      <alignment horizontal="right" vertical="center"/>
    </xf>
    <xf numFmtId="0" fontId="41" fillId="0" borderId="72" xfId="0" applyFont="1" applyFill="1" applyBorder="1" applyAlignment="1">
      <alignment horizontal="center" vertical="center"/>
    </xf>
    <xf numFmtId="176" fontId="42" fillId="0" borderId="73" xfId="0" applyNumberFormat="1" applyFont="1" applyFill="1" applyBorder="1" applyAlignment="1">
      <alignment horizontal="right" vertical="center"/>
    </xf>
    <xf numFmtId="179" fontId="39" fillId="0" borderId="0" xfId="0" applyNumberFormat="1" applyFont="1" applyAlignment="1">
      <alignment vertical="center"/>
    </xf>
    <xf numFmtId="177" fontId="0" fillId="0" borderId="59" xfId="56" applyNumberFormat="1" applyFont="1" applyBorder="1" applyAlignment="1">
      <alignment vertical="center"/>
    </xf>
    <xf numFmtId="177" fontId="0" fillId="0" borderId="64" xfId="0" applyNumberFormat="1" applyFont="1" applyBorder="1" applyAlignment="1">
      <alignment vertical="center"/>
    </xf>
    <xf numFmtId="177" fontId="0" fillId="0" borderId="91" xfId="0" applyNumberFormat="1" applyFont="1" applyBorder="1" applyAlignment="1">
      <alignment vertical="center"/>
    </xf>
    <xf numFmtId="177" fontId="0" fillId="0" borderId="67" xfId="56" applyNumberFormat="1" applyFont="1" applyBorder="1" applyAlignment="1">
      <alignment vertical="center"/>
    </xf>
    <xf numFmtId="176" fontId="33" fillId="24" borderId="64" xfId="0" applyNumberFormat="1" applyFont="1" applyFill="1" applyBorder="1" applyAlignment="1">
      <alignment vertical="center" shrinkToFit="1"/>
    </xf>
    <xf numFmtId="38" fontId="31" fillId="0" borderId="29" xfId="0" applyNumberFormat="1" applyFont="1" applyBorder="1" applyAlignment="1">
      <alignment vertical="center"/>
    </xf>
    <xf numFmtId="38" fontId="31" fillId="0" borderId="21" xfId="0" applyNumberFormat="1" applyFont="1" applyBorder="1" applyAlignment="1">
      <alignment vertical="center"/>
    </xf>
    <xf numFmtId="38" fontId="31" fillId="0" borderId="82" xfId="56" applyNumberFormat="1" applyFont="1" applyFill="1" applyBorder="1" applyAlignment="1">
      <alignment vertical="center"/>
    </xf>
    <xf numFmtId="38" fontId="0" fillId="0" borderId="25" xfId="0" applyNumberFormat="1" applyFont="1" applyBorder="1" applyAlignment="1">
      <alignment horizontal="center" vertical="center" shrinkToFit="1"/>
    </xf>
    <xf numFmtId="179" fontId="0" fillId="0" borderId="24" xfId="0" applyNumberFormat="1" applyFont="1" applyBorder="1" applyAlignment="1">
      <alignment horizontal="right" vertical="center"/>
    </xf>
    <xf numFmtId="176" fontId="0" fillId="24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38" fontId="31" fillId="0" borderId="32" xfId="56" applyNumberFormat="1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38" fontId="31" fillId="0" borderId="14" xfId="56" applyNumberFormat="1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1" fillId="0" borderId="48" xfId="0" applyFont="1" applyBorder="1" applyAlignment="1">
      <alignment vertical="center" wrapText="1"/>
    </xf>
    <xf numFmtId="38" fontId="31" fillId="26" borderId="53" xfId="56" applyNumberFormat="1" applyFont="1" applyFill="1" applyBorder="1" applyAlignment="1">
      <alignment horizontal="center" vertical="center"/>
    </xf>
    <xf numFmtId="38" fontId="31" fillId="26" borderId="77" xfId="56" applyNumberFormat="1" applyFont="1" applyFill="1" applyBorder="1" applyAlignment="1">
      <alignment horizontal="center" vertical="center"/>
    </xf>
    <xf numFmtId="38" fontId="31" fillId="0" borderId="12" xfId="56" applyNumberFormat="1" applyFont="1" applyBorder="1" applyAlignment="1">
      <alignment horizontal="left" vertical="center" shrinkToFit="1"/>
    </xf>
    <xf numFmtId="38" fontId="31" fillId="0" borderId="82" xfId="56" applyNumberFormat="1" applyFont="1" applyBorder="1" applyAlignment="1">
      <alignment horizontal="left" vertical="center" shrinkToFit="1"/>
    </xf>
    <xf numFmtId="38" fontId="31" fillId="0" borderId="86" xfId="56" applyNumberFormat="1" applyFont="1" applyBorder="1" applyAlignment="1">
      <alignment horizontal="left" vertical="center" shrinkToFit="1"/>
    </xf>
    <xf numFmtId="38" fontId="31" fillId="0" borderId="12" xfId="56" applyNumberFormat="1" applyFont="1" applyBorder="1" applyAlignment="1">
      <alignment horizontal="left" vertical="center"/>
    </xf>
    <xf numFmtId="38" fontId="31" fillId="0" borderId="82" xfId="56" applyNumberFormat="1" applyFont="1" applyBorder="1" applyAlignment="1">
      <alignment horizontal="left" vertical="center"/>
    </xf>
    <xf numFmtId="38" fontId="31" fillId="0" borderId="86" xfId="56" applyNumberFormat="1" applyFont="1" applyBorder="1" applyAlignment="1">
      <alignment horizontal="left" vertical="center"/>
    </xf>
    <xf numFmtId="38" fontId="31" fillId="0" borderId="30" xfId="56" applyNumberFormat="1" applyFont="1" applyBorder="1" applyAlignment="1">
      <alignment horizontal="left" vertical="center"/>
    </xf>
    <xf numFmtId="38" fontId="31" fillId="0" borderId="12" xfId="56" applyNumberFormat="1" applyFont="1" applyBorder="1" applyAlignment="1">
      <alignment vertical="center" shrinkToFit="1"/>
    </xf>
    <xf numFmtId="38" fontId="31" fillId="0" borderId="82" xfId="56" applyNumberFormat="1" applyFont="1" applyBorder="1" applyAlignment="1">
      <alignment vertical="center" shrinkToFit="1"/>
    </xf>
    <xf numFmtId="38" fontId="31" fillId="0" borderId="86" xfId="56" applyNumberFormat="1" applyFont="1" applyBorder="1" applyAlignment="1">
      <alignment vertical="center" shrinkToFit="1"/>
    </xf>
    <xf numFmtId="38" fontId="31" fillId="0" borderId="44" xfId="56" applyNumberFormat="1" applyFont="1" applyBorder="1" applyAlignment="1">
      <alignment horizontal="left" vertical="center"/>
    </xf>
    <xf numFmtId="38" fontId="31" fillId="0" borderId="49" xfId="56" applyNumberFormat="1" applyFont="1" applyBorder="1" applyAlignment="1">
      <alignment horizontal="left" vertical="center"/>
    </xf>
    <xf numFmtId="38" fontId="31" fillId="0" borderId="78" xfId="56" applyNumberFormat="1" applyFont="1" applyBorder="1" applyAlignment="1">
      <alignment horizontal="left" vertical="center"/>
    </xf>
    <xf numFmtId="38" fontId="31" fillId="0" borderId="12" xfId="56" applyNumberFormat="1" applyFont="1" applyFill="1" applyBorder="1" applyAlignment="1">
      <alignment horizontal="left" vertical="center"/>
    </xf>
    <xf numFmtId="38" fontId="31" fillId="0" borderId="82" xfId="56" applyNumberFormat="1" applyFont="1" applyFill="1" applyBorder="1" applyAlignment="1">
      <alignment horizontal="left" vertical="center"/>
    </xf>
    <xf numFmtId="38" fontId="31" fillId="0" borderId="86" xfId="56" applyNumberFormat="1" applyFont="1" applyFill="1" applyBorder="1" applyAlignment="1">
      <alignment horizontal="left" vertical="center"/>
    </xf>
    <xf numFmtId="38" fontId="2" fillId="0" borderId="82" xfId="0" applyNumberFormat="1" applyFont="1" applyBorder="1" applyAlignment="1">
      <alignment horizontal="left" vertical="center"/>
    </xf>
    <xf numFmtId="38" fontId="2" fillId="0" borderId="86" xfId="0" applyNumberFormat="1" applyFont="1" applyBorder="1" applyAlignment="1">
      <alignment horizontal="left" vertical="center"/>
    </xf>
    <xf numFmtId="38" fontId="31" fillId="0" borderId="32" xfId="56" applyNumberFormat="1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2" fillId="0" borderId="0" xfId="56" applyFont="1" applyBorder="1" applyAlignment="1">
      <alignment horizontal="right" vertical="center"/>
    </xf>
    <xf numFmtId="38" fontId="2" fillId="0" borderId="41" xfId="56" applyNumberFormat="1" applyBorder="1" applyAlignment="1">
      <alignment horizontal="center" vertical="center"/>
    </xf>
    <xf numFmtId="38" fontId="2" fillId="0" borderId="79" xfId="56" applyNumberFormat="1" applyBorder="1" applyAlignment="1">
      <alignment horizontal="center" vertical="center"/>
    </xf>
    <xf numFmtId="0" fontId="2" fillId="0" borderId="1" xfId="56" applyBorder="1" applyAlignment="1">
      <alignment horizontal="center" vertical="center"/>
    </xf>
    <xf numFmtId="0" fontId="35" fillId="0" borderId="0" xfId="56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31" fillId="26" borderId="87" xfId="56" applyNumberFormat="1" applyFont="1" applyFill="1" applyBorder="1" applyAlignment="1">
      <alignment horizontal="center" vertical="center"/>
    </xf>
    <xf numFmtId="38" fontId="31" fillId="25" borderId="12" xfId="56" applyNumberFormat="1" applyFont="1" applyFill="1" applyBorder="1" applyAlignment="1">
      <alignment horizontal="left" vertical="center"/>
    </xf>
    <xf numFmtId="38" fontId="31" fillId="25" borderId="82" xfId="56" applyNumberFormat="1" applyFont="1" applyFill="1" applyBorder="1" applyAlignment="1">
      <alignment horizontal="left" vertical="center"/>
    </xf>
    <xf numFmtId="38" fontId="31" fillId="25" borderId="86" xfId="56" applyNumberFormat="1" applyFont="1" applyFill="1" applyBorder="1" applyAlignment="1">
      <alignment horizontal="left" vertical="center"/>
    </xf>
    <xf numFmtId="38" fontId="36" fillId="0" borderId="78" xfId="56" applyNumberFormat="1" applyFont="1" applyBorder="1" applyAlignment="1">
      <alignment horizontal="center" vertical="center"/>
    </xf>
    <xf numFmtId="38" fontId="36" fillId="0" borderId="17" xfId="56" applyNumberFormat="1" applyFont="1" applyBorder="1" applyAlignment="1">
      <alignment horizontal="center" vertical="center"/>
    </xf>
    <xf numFmtId="0" fontId="36" fillId="0" borderId="17" xfId="56" applyFont="1" applyBorder="1" applyAlignment="1">
      <alignment horizontal="center" vertical="center"/>
    </xf>
    <xf numFmtId="38" fontId="31" fillId="0" borderId="44" xfId="56" applyNumberFormat="1" applyFont="1" applyFill="1" applyBorder="1" applyAlignment="1">
      <alignment horizontal="left" vertical="center"/>
    </xf>
    <xf numFmtId="38" fontId="31" fillId="0" borderId="49" xfId="56" applyNumberFormat="1" applyFont="1" applyFill="1" applyBorder="1" applyAlignment="1">
      <alignment horizontal="left" vertical="center"/>
    </xf>
    <xf numFmtId="38" fontId="31" fillId="0" borderId="78" xfId="56" applyNumberFormat="1" applyFont="1" applyFill="1" applyBorder="1" applyAlignment="1">
      <alignment horizontal="left" vertical="center"/>
    </xf>
    <xf numFmtId="38" fontId="31" fillId="0" borderId="31" xfId="56" applyNumberFormat="1" applyFont="1" applyBorder="1" applyAlignment="1">
      <alignment vertical="center" wrapText="1"/>
    </xf>
    <xf numFmtId="0" fontId="31" fillId="0" borderId="71" xfId="0" applyFont="1" applyBorder="1" applyAlignment="1">
      <alignment vertical="center" wrapText="1"/>
    </xf>
    <xf numFmtId="38" fontId="31" fillId="0" borderId="14" xfId="56" applyNumberFormat="1" applyFont="1" applyBorder="1" applyAlignment="1">
      <alignment vertical="center" shrinkToFit="1"/>
    </xf>
    <xf numFmtId="0" fontId="31" fillId="0" borderId="16" xfId="0" applyFont="1" applyBorder="1" applyAlignment="1">
      <alignment vertical="center" shrinkToFit="1"/>
    </xf>
    <xf numFmtId="38" fontId="31" fillId="0" borderId="32" xfId="56" applyNumberFormat="1" applyFont="1" applyBorder="1" applyAlignment="1">
      <alignment vertical="center" shrinkToFit="1"/>
    </xf>
    <xf numFmtId="0" fontId="31" fillId="0" borderId="48" xfId="0" applyFont="1" applyBorder="1" applyAlignment="1">
      <alignment vertical="center" shrinkToFit="1"/>
    </xf>
    <xf numFmtId="0" fontId="45" fillId="0" borderId="0" xfId="0" applyFont="1" applyAlignment="1">
      <alignment horizontal="center" vertical="center"/>
    </xf>
    <xf numFmtId="179" fontId="2" fillId="0" borderId="12" xfId="0" applyNumberFormat="1" applyFont="1" applyBorder="1" applyAlignment="1">
      <alignment horizontal="center" vertical="center"/>
    </xf>
    <xf numFmtId="179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8" fontId="2" fillId="0" borderId="47" xfId="0" applyNumberFormat="1" applyFont="1" applyBorder="1" applyAlignment="1">
      <alignment horizontal="center" vertical="center"/>
    </xf>
    <xf numFmtId="38" fontId="2" fillId="0" borderId="58" xfId="0" applyNumberFormat="1" applyFont="1" applyBorder="1" applyAlignment="1">
      <alignment horizontal="center" vertical="center"/>
    </xf>
    <xf numFmtId="38" fontId="2" fillId="0" borderId="76" xfId="0" applyNumberFormat="1" applyFont="1" applyBorder="1" applyAlignment="1">
      <alignment horizontal="center" vertical="center"/>
    </xf>
    <xf numFmtId="38" fontId="2" fillId="0" borderId="54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38" fontId="2" fillId="0" borderId="44" xfId="0" applyNumberFormat="1" applyFont="1" applyBorder="1" applyAlignment="1">
      <alignment horizontal="center" vertical="center"/>
    </xf>
    <xf numFmtId="38" fontId="2" fillId="0" borderId="78" xfId="0" applyNumberFormat="1" applyFont="1" applyBorder="1" applyAlignment="1">
      <alignment horizontal="center" vertical="center"/>
    </xf>
    <xf numFmtId="38" fontId="2" fillId="0" borderId="12" xfId="0" applyNumberFormat="1" applyFont="1" applyBorder="1" applyAlignment="1">
      <alignment horizontal="center" vertical="center"/>
    </xf>
    <xf numFmtId="38" fontId="2" fillId="0" borderId="17" xfId="0" applyNumberFormat="1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 wrapText="1"/>
    </xf>
    <xf numFmtId="179" fontId="1" fillId="0" borderId="17" xfId="0" applyNumberFormat="1" applyFont="1" applyBorder="1" applyAlignment="1">
      <alignment horizontal="center" vertical="center" wrapText="1"/>
    </xf>
    <xf numFmtId="0" fontId="30" fillId="0" borderId="8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38" fontId="31" fillId="0" borderId="81" xfId="40" applyFont="1" applyFill="1" applyBorder="1" applyAlignment="1">
      <alignment vertical="center"/>
    </xf>
    <xf numFmtId="38" fontId="31" fillId="0" borderId="49" xfId="4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38" fontId="30" fillId="0" borderId="30" xfId="40" applyFont="1" applyFill="1" applyBorder="1" applyAlignment="1">
      <alignment vertical="center"/>
    </xf>
    <xf numFmtId="38" fontId="30" fillId="0" borderId="82" xfId="40" applyFont="1" applyFill="1" applyBorder="1" applyAlignment="1">
      <alignment vertical="center"/>
    </xf>
    <xf numFmtId="0" fontId="1" fillId="0" borderId="82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38" fontId="30" fillId="0" borderId="31" xfId="40" applyFont="1" applyFill="1" applyBorder="1" applyAlignment="1">
      <alignment vertical="center"/>
    </xf>
    <xf numFmtId="38" fontId="30" fillId="0" borderId="35" xfId="4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38" fontId="30" fillId="0" borderId="30" xfId="40" applyFont="1" applyFill="1" applyBorder="1" applyAlignment="1">
      <alignment horizontal="center" vertical="center"/>
    </xf>
    <xf numFmtId="38" fontId="30" fillId="0" borderId="82" xfId="40" applyFont="1" applyFill="1" applyBorder="1" applyAlignment="1">
      <alignment horizontal="center" vertical="center"/>
    </xf>
    <xf numFmtId="38" fontId="30" fillId="0" borderId="21" xfId="40" applyFont="1" applyFill="1" applyBorder="1" applyAlignment="1">
      <alignment horizontal="center" vertical="center"/>
    </xf>
    <xf numFmtId="0" fontId="30" fillId="0" borderId="30" xfId="55" applyFont="1" applyFill="1" applyBorder="1" applyAlignment="1">
      <alignment vertical="center"/>
    </xf>
    <xf numFmtId="0" fontId="30" fillId="0" borderId="82" xfId="55" applyFont="1" applyFill="1" applyBorder="1" applyAlignment="1">
      <alignment vertical="center"/>
    </xf>
    <xf numFmtId="0" fontId="30" fillId="0" borderId="21" xfId="55" applyFont="1" applyFill="1" applyBorder="1" applyAlignment="1">
      <alignment vertical="center"/>
    </xf>
    <xf numFmtId="0" fontId="30" fillId="0" borderId="29" xfId="0" applyFont="1" applyFill="1" applyBorder="1" applyAlignment="1">
      <alignment horizontal="center" vertical="center" wrapText="1"/>
    </xf>
    <xf numFmtId="0" fontId="30" fillId="0" borderId="55" xfId="0" applyFont="1" applyFill="1" applyBorder="1" applyAlignment="1">
      <alignment horizontal="center" vertical="center" wrapText="1"/>
    </xf>
    <xf numFmtId="0" fontId="41" fillId="0" borderId="72" xfId="0" applyFont="1" applyFill="1" applyBorder="1" applyAlignment="1">
      <alignment horizontal="center" vertical="center"/>
    </xf>
    <xf numFmtId="38" fontId="30" fillId="0" borderId="94" xfId="40" applyFont="1" applyFill="1" applyBorder="1" applyAlignment="1">
      <alignment horizontal="center" vertical="center"/>
    </xf>
    <xf numFmtId="38" fontId="30" fillId="0" borderId="95" xfId="40" applyFont="1" applyFill="1" applyBorder="1" applyAlignment="1">
      <alignment horizontal="center" vertical="center"/>
    </xf>
    <xf numFmtId="38" fontId="30" fillId="0" borderId="22" xfId="40" applyFont="1" applyFill="1" applyBorder="1" applyAlignment="1">
      <alignment horizontal="center" vertical="center"/>
    </xf>
    <xf numFmtId="38" fontId="31" fillId="0" borderId="81" xfId="40" applyFont="1" applyFill="1" applyBorder="1" applyAlignment="1">
      <alignment horizontal="center" vertical="center"/>
    </xf>
    <xf numFmtId="38" fontId="31" fillId="0" borderId="49" xfId="40" applyFont="1" applyFill="1" applyBorder="1" applyAlignment="1">
      <alignment horizontal="center" vertical="center"/>
    </xf>
    <xf numFmtId="38" fontId="31" fillId="0" borderId="20" xfId="40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30" fillId="0" borderId="30" xfId="55" applyFont="1" applyFill="1" applyBorder="1" applyAlignment="1">
      <alignment horizontal="center" vertical="center"/>
    </xf>
    <xf numFmtId="0" fontId="30" fillId="0" borderId="82" xfId="55" applyFont="1" applyFill="1" applyBorder="1" applyAlignment="1">
      <alignment horizontal="center" vertical="center"/>
    </xf>
    <xf numFmtId="0" fontId="30" fillId="0" borderId="21" xfId="55" applyFont="1" applyFill="1" applyBorder="1" applyAlignment="1">
      <alignment horizontal="center" vertical="center"/>
    </xf>
  </cellXfs>
  <cellStyles count="5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Header2 2" xfId="22" xr:uid="{00000000-0005-0000-0000-000015000000}"/>
    <cellStyle name="Header2 3" xfId="23" xr:uid="{00000000-0005-0000-0000-000016000000}"/>
    <cellStyle name="Normal_#18-Internet" xfId="24" xr:uid="{00000000-0005-0000-0000-000017000000}"/>
    <cellStyle name="subhead" xfId="25" xr:uid="{00000000-0005-0000-0000-000018000000}"/>
    <cellStyle name="アクセント 1 2" xfId="26" xr:uid="{00000000-0005-0000-0000-000019000000}"/>
    <cellStyle name="アクセント 2 2" xfId="27" xr:uid="{00000000-0005-0000-0000-00001A000000}"/>
    <cellStyle name="アクセント 3 2" xfId="28" xr:uid="{00000000-0005-0000-0000-00001B000000}"/>
    <cellStyle name="アクセント 4 2" xfId="29" xr:uid="{00000000-0005-0000-0000-00001C000000}"/>
    <cellStyle name="アクセント 5 2" xfId="30" xr:uid="{00000000-0005-0000-0000-00001D000000}"/>
    <cellStyle name="アクセント 6 2" xfId="31" xr:uid="{00000000-0005-0000-0000-00001E000000}"/>
    <cellStyle name="タイトル 2" xfId="32" xr:uid="{00000000-0005-0000-0000-00001F000000}"/>
    <cellStyle name="チェック セル 2" xfId="33" xr:uid="{00000000-0005-0000-0000-000020000000}"/>
    <cellStyle name="どちらでもない 2" xfId="34" xr:uid="{00000000-0005-0000-0000-000021000000}"/>
    <cellStyle name="メモ 2" xfId="35" xr:uid="{00000000-0005-0000-0000-000022000000}"/>
    <cellStyle name="リンク セル 2" xfId="36" xr:uid="{00000000-0005-0000-0000-000023000000}"/>
    <cellStyle name="悪い 2" xfId="37" xr:uid="{00000000-0005-0000-0000-000024000000}"/>
    <cellStyle name="計算 2" xfId="38" xr:uid="{00000000-0005-0000-0000-000025000000}"/>
    <cellStyle name="警告文 2" xfId="39" xr:uid="{00000000-0005-0000-0000-000026000000}"/>
    <cellStyle name="桁区切り 2" xfId="40" xr:uid="{00000000-0005-0000-0000-000028000000}"/>
    <cellStyle name="桁区切り 3" xfId="41" xr:uid="{00000000-0005-0000-0000-000029000000}"/>
    <cellStyle name="見出し 1 2" xfId="42" xr:uid="{00000000-0005-0000-0000-00002A000000}"/>
    <cellStyle name="見出し 2 2" xfId="43" xr:uid="{00000000-0005-0000-0000-00002B000000}"/>
    <cellStyle name="見出し 3 2" xfId="44" xr:uid="{00000000-0005-0000-0000-00002C000000}"/>
    <cellStyle name="見出し 4 2" xfId="45" xr:uid="{00000000-0005-0000-0000-00002D000000}"/>
    <cellStyle name="集計 2" xfId="46" xr:uid="{00000000-0005-0000-0000-00002E000000}"/>
    <cellStyle name="出力 2" xfId="47" xr:uid="{00000000-0005-0000-0000-00002F000000}"/>
    <cellStyle name="説明文 2" xfId="48" xr:uid="{00000000-0005-0000-0000-000030000000}"/>
    <cellStyle name="通貨 2" xfId="49" xr:uid="{00000000-0005-0000-0000-000031000000}"/>
    <cellStyle name="通貨 3" xfId="50" xr:uid="{00000000-0005-0000-0000-000032000000}"/>
    <cellStyle name="入力 2" xfId="51" xr:uid="{00000000-0005-0000-0000-000033000000}"/>
    <cellStyle name="標準" xfId="0" builtinId="0"/>
    <cellStyle name="標準 2" xfId="52" xr:uid="{00000000-0005-0000-0000-000035000000}"/>
    <cellStyle name="標準 3" xfId="53" xr:uid="{00000000-0005-0000-0000-000036000000}"/>
    <cellStyle name="標準 4" xfId="54" xr:uid="{00000000-0005-0000-0000-000037000000}"/>
    <cellStyle name="標準_15-1様式⑩社会保険料" xfId="55" xr:uid="{00000000-0005-0000-0000-000039000000}"/>
    <cellStyle name="標準_明細最先ＮＡ0511修正(imai)" xfId="56" xr:uid="{00000000-0005-0000-0000-00003A000000}"/>
    <cellStyle name="未定義" xfId="57" xr:uid="{00000000-0005-0000-0000-00003B000000}"/>
    <cellStyle name="良い 2" xfId="58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G29"/>
  <sheetViews>
    <sheetView topLeftCell="A10" zoomScaleNormal="100" zoomScaleSheetLayoutView="100" workbookViewId="0"/>
  </sheetViews>
  <sheetFormatPr defaultColWidth="9" defaultRowHeight="13.2" x14ac:dyDescent="0.2"/>
  <cols>
    <col min="1" max="1" width="11.21875" style="80" customWidth="1"/>
    <col min="2" max="2" width="18.44140625" style="80" customWidth="1"/>
    <col min="3" max="3" width="15.109375" style="80" customWidth="1"/>
    <col min="4" max="4" width="17" style="80" customWidth="1"/>
    <col min="5" max="5" width="44.33203125" style="81" customWidth="1"/>
    <col min="6" max="6" width="9" style="81"/>
    <col min="7" max="7" width="12.77734375" style="82" bestFit="1" customWidth="1"/>
    <col min="8" max="16384" width="9" style="82"/>
  </cols>
  <sheetData>
    <row r="1" spans="1:6" ht="24.75" customHeight="1" x14ac:dyDescent="0.2">
      <c r="E1" s="67"/>
    </row>
    <row r="2" spans="1:6" ht="18" customHeight="1" x14ac:dyDescent="0.2">
      <c r="A2" s="237" t="s">
        <v>0</v>
      </c>
      <c r="B2" s="237"/>
      <c r="C2" s="237"/>
      <c r="D2" s="237"/>
      <c r="E2" s="1"/>
    </row>
    <row r="3" spans="1:6" x14ac:dyDescent="0.2">
      <c r="A3" s="237" t="s">
        <v>86</v>
      </c>
      <c r="B3" s="238"/>
      <c r="C3" s="238"/>
      <c r="D3" s="238"/>
      <c r="E3" s="212" t="s">
        <v>137</v>
      </c>
    </row>
    <row r="4" spans="1:6" ht="13.5" customHeight="1" x14ac:dyDescent="0.2">
      <c r="A4" s="80" t="s">
        <v>1</v>
      </c>
    </row>
    <row r="5" spans="1:6" ht="21.9" customHeight="1" x14ac:dyDescent="0.2">
      <c r="A5" s="127" t="s">
        <v>88</v>
      </c>
      <c r="B5" s="128" t="s">
        <v>89</v>
      </c>
      <c r="C5" s="128" t="s">
        <v>3</v>
      </c>
      <c r="D5" s="128" t="s">
        <v>4</v>
      </c>
      <c r="E5" s="129" t="s">
        <v>5</v>
      </c>
    </row>
    <row r="6" spans="1:6" ht="21.9" customHeight="1" x14ac:dyDescent="0.2">
      <c r="A6" s="127" t="s">
        <v>90</v>
      </c>
      <c r="B6" s="221" t="s">
        <v>91</v>
      </c>
      <c r="C6" s="221"/>
      <c r="D6" s="221">
        <f>経費内訳書!G10</f>
        <v>0</v>
      </c>
      <c r="E6" s="222" t="s">
        <v>69</v>
      </c>
    </row>
    <row r="7" spans="1:6" s="60" customFormat="1" ht="21.9" customHeight="1" x14ac:dyDescent="0.2">
      <c r="A7" s="131"/>
      <c r="B7" s="219" t="s">
        <v>92</v>
      </c>
      <c r="C7" s="219"/>
      <c r="D7" s="219">
        <f>経費内訳書!G16</f>
        <v>0</v>
      </c>
      <c r="E7" s="220"/>
      <c r="F7" s="59"/>
    </row>
    <row r="8" spans="1:6" ht="21.9" customHeight="1" x14ac:dyDescent="0.2">
      <c r="A8" s="57" t="s">
        <v>6</v>
      </c>
      <c r="B8" s="58"/>
      <c r="C8" s="58"/>
      <c r="D8" s="132">
        <f>SUM(D6:D7)</f>
        <v>0</v>
      </c>
      <c r="E8" s="65"/>
    </row>
    <row r="9" spans="1:6" ht="21.9" customHeight="1" x14ac:dyDescent="0.2">
      <c r="A9" s="133" t="s">
        <v>93</v>
      </c>
      <c r="B9" s="134" t="s">
        <v>94</v>
      </c>
      <c r="C9" s="135"/>
      <c r="D9" s="227">
        <f>経費内訳書!G17</f>
        <v>0</v>
      </c>
      <c r="E9" s="136" t="s">
        <v>69</v>
      </c>
    </row>
    <row r="10" spans="1:6" s="60" customFormat="1" ht="21.9" customHeight="1" x14ac:dyDescent="0.2">
      <c r="A10" s="137"/>
      <c r="B10" s="140" t="s">
        <v>95</v>
      </c>
      <c r="C10" s="140"/>
      <c r="D10" s="228">
        <f>経費内訳書!G18</f>
        <v>0</v>
      </c>
      <c r="E10" s="142"/>
      <c r="F10" s="59"/>
    </row>
    <row r="11" spans="1:6" ht="21.9" customHeight="1" x14ac:dyDescent="0.2">
      <c r="A11" s="138"/>
      <c r="B11" s="231" t="s">
        <v>96</v>
      </c>
      <c r="C11" s="140"/>
      <c r="D11" s="228">
        <f>経費内訳書!G19</f>
        <v>0</v>
      </c>
      <c r="E11" s="142"/>
    </row>
    <row r="12" spans="1:6" ht="21.9" customHeight="1" x14ac:dyDescent="0.2">
      <c r="A12" s="137"/>
      <c r="B12" s="140" t="s">
        <v>97</v>
      </c>
      <c r="C12" s="140"/>
      <c r="D12" s="228">
        <f>経費内訳書!G20</f>
        <v>0</v>
      </c>
      <c r="E12" s="142"/>
    </row>
    <row r="13" spans="1:6" ht="21.9" customHeight="1" x14ac:dyDescent="0.2">
      <c r="A13" s="137"/>
      <c r="B13" s="219" t="s">
        <v>98</v>
      </c>
      <c r="C13" s="219"/>
      <c r="D13" s="229">
        <f>経費内訳書!G24</f>
        <v>0</v>
      </c>
      <c r="E13" s="220"/>
    </row>
    <row r="14" spans="1:6" ht="21.9" customHeight="1" x14ac:dyDescent="0.2">
      <c r="A14" s="57" t="s">
        <v>6</v>
      </c>
      <c r="B14" s="61"/>
      <c r="C14" s="61"/>
      <c r="D14" s="132">
        <f>SUM(D9:D13)</f>
        <v>0</v>
      </c>
      <c r="E14" s="66"/>
    </row>
    <row r="15" spans="1:6" ht="21.9" customHeight="1" x14ac:dyDescent="0.2">
      <c r="A15" s="127" t="s">
        <v>99</v>
      </c>
      <c r="B15" s="128" t="s">
        <v>100</v>
      </c>
      <c r="C15" s="139"/>
      <c r="D15" s="230">
        <f>経費内訳書!G33</f>
        <v>0</v>
      </c>
      <c r="E15" s="130"/>
    </row>
    <row r="16" spans="1:6" ht="21.9" customHeight="1" x14ac:dyDescent="0.2">
      <c r="A16" s="137"/>
      <c r="B16" s="140" t="s">
        <v>101</v>
      </c>
      <c r="C16" s="140"/>
      <c r="D16" s="228">
        <f>経費内訳書!G39</f>
        <v>0</v>
      </c>
      <c r="E16" s="142"/>
    </row>
    <row r="17" spans="1:7" ht="21.9" customHeight="1" x14ac:dyDescent="0.2">
      <c r="A17" s="137"/>
      <c r="B17" s="216" t="s">
        <v>102</v>
      </c>
      <c r="C17" s="216"/>
      <c r="D17" s="217">
        <f>経費内訳書!G44</f>
        <v>0</v>
      </c>
      <c r="E17" s="218"/>
    </row>
    <row r="18" spans="1:7" ht="21.9" customHeight="1" x14ac:dyDescent="0.2">
      <c r="A18" s="57" t="s">
        <v>6</v>
      </c>
      <c r="B18" s="213"/>
      <c r="C18" s="213"/>
      <c r="D18" s="214">
        <f>SUM(D15:D17)</f>
        <v>0</v>
      </c>
      <c r="E18" s="215"/>
    </row>
    <row r="19" spans="1:7" ht="21.9" customHeight="1" x14ac:dyDescent="0.2">
      <c r="A19" s="137"/>
      <c r="B19" s="140" t="s">
        <v>103</v>
      </c>
      <c r="C19" s="140"/>
      <c r="D19" s="141">
        <f>経費内訳書!G50</f>
        <v>0</v>
      </c>
      <c r="E19" s="142"/>
    </row>
    <row r="20" spans="1:7" ht="21.9" customHeight="1" x14ac:dyDescent="0.2">
      <c r="A20" s="137" t="s">
        <v>81</v>
      </c>
      <c r="B20" s="140" t="s">
        <v>19</v>
      </c>
      <c r="C20" s="140"/>
      <c r="D20" s="141">
        <f>経費内訳書!G55</f>
        <v>0</v>
      </c>
      <c r="E20" s="142"/>
    </row>
    <row r="21" spans="1:7" ht="21.9" customHeight="1" x14ac:dyDescent="0.2">
      <c r="A21" s="137"/>
      <c r="B21" s="140" t="s">
        <v>18</v>
      </c>
      <c r="C21" s="140"/>
      <c r="D21" s="141">
        <f>経費内訳書!G59</f>
        <v>0</v>
      </c>
      <c r="E21" s="142"/>
    </row>
    <row r="22" spans="1:7" ht="21.9" customHeight="1" x14ac:dyDescent="0.2">
      <c r="A22" s="137"/>
      <c r="B22" s="140" t="s">
        <v>7</v>
      </c>
      <c r="C22" s="143"/>
      <c r="D22" s="144">
        <f>経費内訳書!G63</f>
        <v>0</v>
      </c>
      <c r="E22" s="145"/>
    </row>
    <row r="23" spans="1:7" ht="21.9" customHeight="1" x14ac:dyDescent="0.2">
      <c r="A23" s="137"/>
      <c r="B23" s="146" t="s">
        <v>104</v>
      </c>
      <c r="C23" s="146"/>
      <c r="D23" s="147">
        <f>経費内訳書!G67</f>
        <v>0</v>
      </c>
      <c r="E23" s="136"/>
    </row>
    <row r="24" spans="1:7" ht="21.9" customHeight="1" x14ac:dyDescent="0.2">
      <c r="A24" s="137"/>
      <c r="B24" s="140" t="s">
        <v>8</v>
      </c>
      <c r="C24" s="140"/>
      <c r="D24" s="141">
        <f>経費内訳書!G71</f>
        <v>0</v>
      </c>
      <c r="E24" s="142"/>
    </row>
    <row r="25" spans="1:7" s="60" customFormat="1" ht="21.9" customHeight="1" x14ac:dyDescent="0.2">
      <c r="A25" s="137"/>
      <c r="B25" s="140" t="s">
        <v>158</v>
      </c>
      <c r="C25" s="140"/>
      <c r="D25" s="141">
        <f>経費内訳書!G75</f>
        <v>0</v>
      </c>
      <c r="E25" s="142"/>
      <c r="F25" s="59"/>
      <c r="G25" s="88"/>
    </row>
    <row r="26" spans="1:7" ht="21.9" customHeight="1" x14ac:dyDescent="0.2">
      <c r="A26" s="137"/>
      <c r="B26" s="140" t="s">
        <v>105</v>
      </c>
      <c r="C26" s="140"/>
      <c r="D26" s="141">
        <f>経費内訳書!G79</f>
        <v>0</v>
      </c>
      <c r="E26" s="142"/>
    </row>
    <row r="27" spans="1:7" s="86" customFormat="1" ht="21.9" customHeight="1" x14ac:dyDescent="0.2">
      <c r="A27" s="57" t="s">
        <v>6</v>
      </c>
      <c r="B27" s="58"/>
      <c r="C27" s="58"/>
      <c r="D27" s="148">
        <f>SUM(D19:D26)</f>
        <v>0</v>
      </c>
      <c r="E27" s="65"/>
      <c r="F27" s="85"/>
    </row>
    <row r="28" spans="1:7" ht="21.9" customHeight="1" thickBot="1" x14ac:dyDescent="0.25">
      <c r="A28" s="149" t="s">
        <v>140</v>
      </c>
      <c r="B28" s="150" t="s">
        <v>141</v>
      </c>
      <c r="C28" s="150"/>
      <c r="D28" s="87">
        <f>ROUNDDOWN(SUM(D8+D14+D18+D27)*0.3,0)</f>
        <v>0</v>
      </c>
      <c r="E28" s="151"/>
    </row>
    <row r="29" spans="1:7" ht="21.9" customHeight="1" thickTop="1" x14ac:dyDescent="0.2">
      <c r="A29" s="62" t="s">
        <v>9</v>
      </c>
      <c r="B29" s="63"/>
      <c r="C29" s="63"/>
      <c r="D29" s="83">
        <f>D8+D14+D18+D27+D28</f>
        <v>0</v>
      </c>
      <c r="E29" s="84"/>
    </row>
  </sheetData>
  <mergeCells count="2">
    <mergeCell ref="A2:D2"/>
    <mergeCell ref="A3:D3"/>
  </mergeCells>
  <phoneticPr fontId="3"/>
  <pageMargins left="0.55118110236220474" right="0.35433070866141736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9"/>
  </sheetPr>
  <dimension ref="A1:K82"/>
  <sheetViews>
    <sheetView view="pageBreakPreview" topLeftCell="A65" zoomScaleNormal="100" zoomScaleSheetLayoutView="100" workbookViewId="0">
      <selection activeCell="B72" sqref="B72:B74"/>
    </sheetView>
  </sheetViews>
  <sheetFormatPr defaultColWidth="9" defaultRowHeight="13.2" x14ac:dyDescent="0.2"/>
  <cols>
    <col min="1" max="2" width="19.6640625" style="69" customWidth="1"/>
    <col min="3" max="3" width="35.21875" style="69" customWidth="1"/>
    <col min="4" max="4" width="5" style="69" customWidth="1"/>
    <col min="5" max="5" width="4.21875" style="69" customWidth="1"/>
    <col min="6" max="6" width="9.6640625" style="70" customWidth="1"/>
    <col min="7" max="7" width="14" style="70" bestFit="1" customWidth="1"/>
    <col min="8" max="8" width="12.6640625" style="69" customWidth="1"/>
    <col min="9" max="9" width="14.44140625" style="69" customWidth="1"/>
    <col min="10" max="10" width="26.21875" style="69" customWidth="1"/>
    <col min="11" max="11" width="3.88671875" style="69" customWidth="1"/>
    <col min="12" max="12" width="10.21875" style="69" bestFit="1" customWidth="1"/>
    <col min="13" max="16384" width="9" style="69"/>
  </cols>
  <sheetData>
    <row r="1" spans="1:11" x14ac:dyDescent="0.2">
      <c r="A1" s="69" t="str">
        <f>各分野詳細!A2</f>
        <v>高性能汎用計算機高度利用事業</v>
      </c>
    </row>
    <row r="2" spans="1:11" x14ac:dyDescent="0.2">
      <c r="A2" s="69" t="str">
        <f>各分野詳細!A3</f>
        <v>「       　　」（令和  年度）　経費計画</v>
      </c>
    </row>
    <row r="4" spans="1:11" ht="16.2" x14ac:dyDescent="0.2">
      <c r="A4" s="270" t="s">
        <v>10</v>
      </c>
      <c r="B4" s="270"/>
      <c r="C4" s="270"/>
      <c r="D4" s="270"/>
      <c r="E4" s="270"/>
      <c r="F4" s="270"/>
      <c r="G4" s="270"/>
      <c r="H4" s="270"/>
      <c r="I4" s="270"/>
      <c r="J4" s="271"/>
    </row>
    <row r="5" spans="1:11" ht="13.8" thickBot="1" x14ac:dyDescent="0.25">
      <c r="D5" s="71"/>
      <c r="E5" s="71"/>
      <c r="H5" s="266"/>
      <c r="I5" s="266"/>
      <c r="J5" s="72" t="s">
        <v>17</v>
      </c>
    </row>
    <row r="6" spans="1:11" ht="33" customHeight="1" thickBot="1" x14ac:dyDescent="0.25">
      <c r="A6" s="152" t="s">
        <v>88</v>
      </c>
      <c r="B6" s="153" t="s">
        <v>106</v>
      </c>
      <c r="C6" s="126" t="s">
        <v>11</v>
      </c>
      <c r="D6" s="267" t="s">
        <v>3</v>
      </c>
      <c r="E6" s="267"/>
      <c r="F6" s="154" t="s">
        <v>12</v>
      </c>
      <c r="G6" s="154" t="s">
        <v>4</v>
      </c>
      <c r="H6" s="268" t="s">
        <v>5</v>
      </c>
      <c r="I6" s="269"/>
      <c r="J6" s="155" t="s">
        <v>13</v>
      </c>
      <c r="K6" s="73"/>
    </row>
    <row r="7" spans="1:11" ht="27" customHeight="1" x14ac:dyDescent="0.2">
      <c r="A7" s="256" t="s">
        <v>108</v>
      </c>
      <c r="B7" s="249" t="s">
        <v>107</v>
      </c>
      <c r="C7" s="156" t="s">
        <v>142</v>
      </c>
      <c r="D7" s="157"/>
      <c r="E7" s="158" t="s">
        <v>64</v>
      </c>
      <c r="F7" s="159">
        <v>0</v>
      </c>
      <c r="G7" s="159">
        <f>D7*F7</f>
        <v>0</v>
      </c>
      <c r="H7" s="157"/>
      <c r="I7" s="160"/>
      <c r="J7" s="161"/>
      <c r="K7" s="73"/>
    </row>
    <row r="8" spans="1:11" ht="27" customHeight="1" x14ac:dyDescent="0.2">
      <c r="A8" s="257"/>
      <c r="B8" s="250"/>
      <c r="C8" s="162" t="s">
        <v>109</v>
      </c>
      <c r="D8" s="125"/>
      <c r="E8" s="163" t="s">
        <v>144</v>
      </c>
      <c r="F8" s="164">
        <v>0</v>
      </c>
      <c r="G8" s="164">
        <f>D8*F8</f>
        <v>0</v>
      </c>
      <c r="H8" s="239"/>
      <c r="I8" s="243"/>
      <c r="J8" s="165"/>
      <c r="K8" s="73"/>
    </row>
    <row r="9" spans="1:11" ht="27" customHeight="1" thickBot="1" x14ac:dyDescent="0.25">
      <c r="A9" s="257"/>
      <c r="B9" s="251"/>
      <c r="C9" s="162" t="s">
        <v>143</v>
      </c>
      <c r="D9" s="125"/>
      <c r="E9" s="163" t="s">
        <v>145</v>
      </c>
      <c r="F9" s="164">
        <v>0</v>
      </c>
      <c r="G9" s="164">
        <f>D9*F9</f>
        <v>0</v>
      </c>
      <c r="H9" s="124"/>
      <c r="I9" s="166"/>
      <c r="J9" s="165"/>
      <c r="K9" s="73"/>
    </row>
    <row r="10" spans="1:11" ht="30" customHeight="1" thickTop="1" thickBot="1" x14ac:dyDescent="0.25">
      <c r="A10" s="257"/>
      <c r="B10" s="244" t="s">
        <v>14</v>
      </c>
      <c r="C10" s="272"/>
      <c r="D10" s="167"/>
      <c r="E10" s="168"/>
      <c r="F10" s="169"/>
      <c r="G10" s="170">
        <f>SUM(G7:G9)</f>
        <v>0</v>
      </c>
      <c r="H10" s="167"/>
      <c r="I10" s="171"/>
      <c r="J10" s="172"/>
      <c r="K10" s="73"/>
    </row>
    <row r="11" spans="1:11" ht="27" customHeight="1" x14ac:dyDescent="0.2">
      <c r="A11" s="257"/>
      <c r="B11" s="249" t="s">
        <v>92</v>
      </c>
      <c r="C11" s="162" t="s">
        <v>110</v>
      </c>
      <c r="D11" s="125"/>
      <c r="E11" s="163" t="s">
        <v>146</v>
      </c>
      <c r="F11" s="164">
        <v>0</v>
      </c>
      <c r="G11" s="164">
        <f>D11*F11</f>
        <v>0</v>
      </c>
      <c r="H11" s="239"/>
      <c r="I11" s="243"/>
      <c r="J11" s="165"/>
      <c r="K11" s="74"/>
    </row>
    <row r="12" spans="1:11" ht="27" customHeight="1" x14ac:dyDescent="0.2">
      <c r="A12" s="257"/>
      <c r="B12" s="250"/>
      <c r="C12" s="162" t="s">
        <v>111</v>
      </c>
      <c r="D12" s="125"/>
      <c r="E12" s="163" t="s">
        <v>146</v>
      </c>
      <c r="F12" s="164">
        <v>0</v>
      </c>
      <c r="G12" s="164">
        <f>D12*F12</f>
        <v>0</v>
      </c>
      <c r="H12" s="124"/>
      <c r="I12" s="166"/>
      <c r="J12" s="165"/>
      <c r="K12" s="74"/>
    </row>
    <row r="13" spans="1:11" ht="27" customHeight="1" x14ac:dyDescent="0.2">
      <c r="A13" s="257"/>
      <c r="B13" s="250"/>
      <c r="C13" s="162" t="s">
        <v>109</v>
      </c>
      <c r="D13" s="125"/>
      <c r="E13" s="163"/>
      <c r="F13" s="164">
        <v>0</v>
      </c>
      <c r="G13" s="164">
        <f>D13*F13</f>
        <v>0</v>
      </c>
      <c r="H13" s="124"/>
      <c r="I13" s="166"/>
      <c r="J13" s="165"/>
      <c r="K13" s="74"/>
    </row>
    <row r="14" spans="1:11" ht="27" customHeight="1" x14ac:dyDescent="0.2">
      <c r="A14" s="257"/>
      <c r="B14" s="250"/>
      <c r="C14" s="162" t="s">
        <v>109</v>
      </c>
      <c r="D14" s="125"/>
      <c r="E14" s="163"/>
      <c r="F14" s="164">
        <v>0</v>
      </c>
      <c r="G14" s="164">
        <f>D14*F14</f>
        <v>0</v>
      </c>
      <c r="H14" s="124"/>
      <c r="I14" s="166"/>
      <c r="J14" s="165"/>
      <c r="K14" s="74"/>
    </row>
    <row r="15" spans="1:11" ht="27" customHeight="1" thickBot="1" x14ac:dyDescent="0.25">
      <c r="A15" s="257"/>
      <c r="B15" s="251"/>
      <c r="C15" s="162" t="s">
        <v>109</v>
      </c>
      <c r="D15" s="125"/>
      <c r="E15" s="173"/>
      <c r="F15" s="164"/>
      <c r="G15" s="164"/>
      <c r="H15" s="239"/>
      <c r="I15" s="243"/>
      <c r="J15" s="165"/>
      <c r="K15" s="73"/>
    </row>
    <row r="16" spans="1:11" ht="30" customHeight="1" thickTop="1" thickBot="1" x14ac:dyDescent="0.25">
      <c r="A16" s="258"/>
      <c r="B16" s="244" t="s">
        <v>14</v>
      </c>
      <c r="C16" s="245"/>
      <c r="D16" s="167"/>
      <c r="E16" s="168"/>
      <c r="F16" s="169"/>
      <c r="G16" s="170">
        <f>SUM(G11:G15)</f>
        <v>0</v>
      </c>
      <c r="H16" s="167"/>
      <c r="I16" s="171"/>
      <c r="J16" s="172"/>
      <c r="K16" s="73"/>
    </row>
    <row r="17" spans="1:11" ht="27" customHeight="1" x14ac:dyDescent="0.2">
      <c r="A17" s="256" t="s">
        <v>93</v>
      </c>
      <c r="B17" s="273" t="s">
        <v>112</v>
      </c>
      <c r="C17" s="174" t="s">
        <v>94</v>
      </c>
      <c r="D17" s="125"/>
      <c r="E17" s="175" t="s">
        <v>15</v>
      </c>
      <c r="F17" s="164" t="s">
        <v>69</v>
      </c>
      <c r="G17" s="164">
        <v>0</v>
      </c>
      <c r="H17" s="264"/>
      <c r="I17" s="265"/>
      <c r="J17" s="165"/>
      <c r="K17" s="73"/>
    </row>
    <row r="18" spans="1:11" ht="27" customHeight="1" x14ac:dyDescent="0.2">
      <c r="A18" s="257"/>
      <c r="B18" s="274"/>
      <c r="C18" s="176" t="s">
        <v>113</v>
      </c>
      <c r="D18" s="125"/>
      <c r="E18" s="175" t="s">
        <v>15</v>
      </c>
      <c r="F18" s="164" t="s">
        <v>69</v>
      </c>
      <c r="G18" s="164">
        <v>0</v>
      </c>
      <c r="H18" s="264"/>
      <c r="I18" s="265"/>
      <c r="J18" s="165"/>
      <c r="K18" s="73"/>
    </row>
    <row r="19" spans="1:11" ht="27" customHeight="1" x14ac:dyDescent="0.2">
      <c r="A19" s="257"/>
      <c r="B19" s="274"/>
      <c r="C19" s="176" t="s">
        <v>96</v>
      </c>
      <c r="D19" s="125"/>
      <c r="E19" s="175" t="s">
        <v>15</v>
      </c>
      <c r="F19" s="164" t="s">
        <v>69</v>
      </c>
      <c r="G19" s="164">
        <v>0</v>
      </c>
      <c r="H19" s="264"/>
      <c r="I19" s="265"/>
      <c r="J19" s="165"/>
      <c r="K19" s="73"/>
    </row>
    <row r="20" spans="1:11" ht="27" customHeight="1" thickBot="1" x14ac:dyDescent="0.25">
      <c r="A20" s="257"/>
      <c r="B20" s="275"/>
      <c r="C20" s="176" t="s">
        <v>97</v>
      </c>
      <c r="D20" s="125"/>
      <c r="E20" s="175" t="s">
        <v>15</v>
      </c>
      <c r="F20" s="164" t="s">
        <v>69</v>
      </c>
      <c r="G20" s="164">
        <v>0</v>
      </c>
      <c r="H20" s="264"/>
      <c r="I20" s="265"/>
      <c r="J20" s="165"/>
      <c r="K20" s="73"/>
    </row>
    <row r="21" spans="1:11" ht="30" customHeight="1" thickTop="1" thickBot="1" x14ac:dyDescent="0.25">
      <c r="A21" s="257"/>
      <c r="B21" s="244" t="s">
        <v>14</v>
      </c>
      <c r="C21" s="245"/>
      <c r="D21" s="167"/>
      <c r="E21" s="168"/>
      <c r="F21" s="169"/>
      <c r="G21" s="170">
        <f>SUM(G17:G20)</f>
        <v>0</v>
      </c>
      <c r="H21" s="167"/>
      <c r="I21" s="171"/>
      <c r="J21" s="172"/>
      <c r="K21" s="73"/>
    </row>
    <row r="22" spans="1:11" ht="27" customHeight="1" x14ac:dyDescent="0.2">
      <c r="A22" s="257"/>
      <c r="B22" s="249" t="s">
        <v>98</v>
      </c>
      <c r="C22" s="162" t="s">
        <v>114</v>
      </c>
      <c r="D22" s="125"/>
      <c r="E22" s="175" t="s">
        <v>15</v>
      </c>
      <c r="F22" s="164" t="s">
        <v>69</v>
      </c>
      <c r="G22" s="164">
        <v>0</v>
      </c>
      <c r="H22" s="264"/>
      <c r="I22" s="265"/>
      <c r="J22" s="165"/>
      <c r="K22" s="73"/>
    </row>
    <row r="23" spans="1:11" ht="27" customHeight="1" thickBot="1" x14ac:dyDescent="0.25">
      <c r="A23" s="257"/>
      <c r="B23" s="251"/>
      <c r="C23" s="162" t="s">
        <v>115</v>
      </c>
      <c r="D23" s="125"/>
      <c r="E23" s="175" t="s">
        <v>15</v>
      </c>
      <c r="F23" s="164" t="s">
        <v>69</v>
      </c>
      <c r="G23" s="164">
        <v>0</v>
      </c>
      <c r="H23" s="264"/>
      <c r="I23" s="265"/>
      <c r="J23" s="165"/>
      <c r="K23" s="73"/>
    </row>
    <row r="24" spans="1:11" ht="29.4" customHeight="1" thickTop="1" thickBot="1" x14ac:dyDescent="0.25">
      <c r="A24" s="258"/>
      <c r="B24" s="244" t="s">
        <v>14</v>
      </c>
      <c r="C24" s="245"/>
      <c r="D24" s="167"/>
      <c r="E24" s="168"/>
      <c r="F24" s="169"/>
      <c r="G24" s="170">
        <f>SUM(G22:G23)</f>
        <v>0</v>
      </c>
      <c r="H24" s="167"/>
      <c r="I24" s="171"/>
      <c r="J24" s="172"/>
      <c r="K24" s="73"/>
    </row>
    <row r="25" spans="1:11" ht="27" customHeight="1" x14ac:dyDescent="0.2">
      <c r="A25" s="256" t="s">
        <v>99</v>
      </c>
      <c r="B25" s="259" t="s">
        <v>151</v>
      </c>
      <c r="C25" s="232" t="s">
        <v>152</v>
      </c>
      <c r="D25" s="125">
        <v>0</v>
      </c>
      <c r="E25" s="175" t="s">
        <v>65</v>
      </c>
      <c r="F25" s="164">
        <v>0</v>
      </c>
      <c r="G25" s="164">
        <f>D25*F25</f>
        <v>0</v>
      </c>
      <c r="H25" s="178"/>
      <c r="I25" s="179"/>
      <c r="J25" s="180"/>
      <c r="K25" s="73"/>
    </row>
    <row r="26" spans="1:11" ht="27" customHeight="1" x14ac:dyDescent="0.2">
      <c r="A26" s="257"/>
      <c r="B26" s="260"/>
      <c r="C26" s="233" t="s">
        <v>153</v>
      </c>
      <c r="D26" s="181">
        <v>0</v>
      </c>
      <c r="E26" s="182" t="s">
        <v>65</v>
      </c>
      <c r="F26" s="183">
        <v>0</v>
      </c>
      <c r="G26" s="183">
        <f>D26*F26</f>
        <v>0</v>
      </c>
      <c r="H26" s="184"/>
      <c r="I26" s="185"/>
      <c r="J26" s="186"/>
      <c r="K26" s="73"/>
    </row>
    <row r="27" spans="1:11" ht="27" customHeight="1" x14ac:dyDescent="0.2">
      <c r="A27" s="257"/>
      <c r="B27" s="260"/>
      <c r="C27" s="233" t="s">
        <v>153</v>
      </c>
      <c r="D27" s="125">
        <v>0</v>
      </c>
      <c r="E27" s="175" t="s">
        <v>65</v>
      </c>
      <c r="F27" s="164">
        <v>0</v>
      </c>
      <c r="G27" s="164">
        <f t="shared" ref="G27:G38" si="0">D27*F27</f>
        <v>0</v>
      </c>
      <c r="H27" s="184"/>
      <c r="I27" s="185"/>
      <c r="J27" s="165"/>
      <c r="K27" s="73"/>
    </row>
    <row r="28" spans="1:11" ht="27" customHeight="1" x14ac:dyDescent="0.2">
      <c r="A28" s="257"/>
      <c r="B28" s="260"/>
      <c r="C28" s="233" t="s">
        <v>153</v>
      </c>
      <c r="D28" s="125">
        <v>0</v>
      </c>
      <c r="E28" s="175" t="s">
        <v>65</v>
      </c>
      <c r="F28" s="164">
        <v>0</v>
      </c>
      <c r="G28" s="164">
        <f t="shared" si="0"/>
        <v>0</v>
      </c>
      <c r="H28" s="184"/>
      <c r="I28" s="185"/>
      <c r="J28" s="165"/>
      <c r="K28" s="73"/>
    </row>
    <row r="29" spans="1:11" ht="27" customHeight="1" x14ac:dyDescent="0.2">
      <c r="A29" s="257"/>
      <c r="B29" s="260"/>
      <c r="C29" s="233" t="s">
        <v>153</v>
      </c>
      <c r="D29" s="125">
        <v>0</v>
      </c>
      <c r="E29" s="175" t="s">
        <v>65</v>
      </c>
      <c r="F29" s="164">
        <v>0</v>
      </c>
      <c r="G29" s="164">
        <f t="shared" si="0"/>
        <v>0</v>
      </c>
      <c r="H29" s="184"/>
      <c r="I29" s="185"/>
      <c r="J29" s="165"/>
      <c r="K29" s="73"/>
    </row>
    <row r="30" spans="1:11" ht="27" customHeight="1" x14ac:dyDescent="0.2">
      <c r="A30" s="257"/>
      <c r="B30" s="260"/>
      <c r="C30" s="233" t="s">
        <v>153</v>
      </c>
      <c r="D30" s="125">
        <v>0</v>
      </c>
      <c r="E30" s="175" t="s">
        <v>65</v>
      </c>
      <c r="F30" s="164">
        <v>0</v>
      </c>
      <c r="G30" s="164">
        <f t="shared" si="0"/>
        <v>0</v>
      </c>
      <c r="H30" s="184"/>
      <c r="I30" s="185"/>
      <c r="J30" s="165"/>
      <c r="K30" s="73"/>
    </row>
    <row r="31" spans="1:11" ht="27" customHeight="1" x14ac:dyDescent="0.2">
      <c r="A31" s="257"/>
      <c r="B31" s="260"/>
      <c r="C31" s="54" t="s">
        <v>153</v>
      </c>
      <c r="D31" s="125">
        <v>0</v>
      </c>
      <c r="E31" s="175" t="s">
        <v>65</v>
      </c>
      <c r="F31" s="164">
        <v>0</v>
      </c>
      <c r="G31" s="164">
        <f t="shared" si="0"/>
        <v>0</v>
      </c>
      <c r="H31" s="184"/>
      <c r="I31" s="185"/>
      <c r="J31" s="165"/>
      <c r="K31" s="73"/>
    </row>
    <row r="32" spans="1:11" ht="27" customHeight="1" thickBot="1" x14ac:dyDescent="0.25">
      <c r="A32" s="257"/>
      <c r="B32" s="261"/>
      <c r="C32" s="55" t="s">
        <v>153</v>
      </c>
      <c r="D32" s="125">
        <v>0</v>
      </c>
      <c r="E32" s="175" t="s">
        <v>65</v>
      </c>
      <c r="F32" s="164">
        <v>0</v>
      </c>
      <c r="G32" s="164">
        <f t="shared" si="0"/>
        <v>0</v>
      </c>
      <c r="H32" s="184"/>
      <c r="I32" s="185"/>
      <c r="J32" s="165"/>
      <c r="K32" s="73"/>
    </row>
    <row r="33" spans="1:11" ht="30.6" customHeight="1" thickTop="1" thickBot="1" x14ac:dyDescent="0.25">
      <c r="A33" s="257"/>
      <c r="B33" s="244" t="s">
        <v>14</v>
      </c>
      <c r="C33" s="245"/>
      <c r="D33" s="167"/>
      <c r="E33" s="168"/>
      <c r="F33" s="169"/>
      <c r="G33" s="170">
        <f>SUM(G25:G32)</f>
        <v>0</v>
      </c>
      <c r="H33" s="167"/>
      <c r="I33" s="171"/>
      <c r="J33" s="172"/>
      <c r="K33" s="73"/>
    </row>
    <row r="34" spans="1:11" ht="27" customHeight="1" x14ac:dyDescent="0.2">
      <c r="A34" s="257"/>
      <c r="B34" s="259" t="s">
        <v>154</v>
      </c>
      <c r="C34" s="234" t="s">
        <v>155</v>
      </c>
      <c r="D34" s="125">
        <v>0</v>
      </c>
      <c r="E34" s="175" t="s">
        <v>65</v>
      </c>
      <c r="F34" s="164">
        <v>0</v>
      </c>
      <c r="G34" s="164">
        <f>D34*F34</f>
        <v>0</v>
      </c>
      <c r="H34" s="187"/>
      <c r="I34" s="188"/>
      <c r="J34" s="165"/>
      <c r="K34" s="73"/>
    </row>
    <row r="35" spans="1:11" ht="27" customHeight="1" x14ac:dyDescent="0.2">
      <c r="A35" s="257"/>
      <c r="B35" s="260"/>
      <c r="C35" s="195" t="s">
        <v>153</v>
      </c>
      <c r="D35" s="125">
        <v>0</v>
      </c>
      <c r="E35" s="175" t="s">
        <v>65</v>
      </c>
      <c r="F35" s="164">
        <v>0</v>
      </c>
      <c r="G35" s="164">
        <f t="shared" si="0"/>
        <v>0</v>
      </c>
      <c r="H35" s="184"/>
      <c r="I35" s="185"/>
      <c r="J35" s="165"/>
      <c r="K35" s="73"/>
    </row>
    <row r="36" spans="1:11" ht="27" customHeight="1" x14ac:dyDescent="0.2">
      <c r="A36" s="257"/>
      <c r="B36" s="260"/>
      <c r="C36" s="68" t="s">
        <v>153</v>
      </c>
      <c r="D36" s="125">
        <v>0</v>
      </c>
      <c r="E36" s="175" t="s">
        <v>65</v>
      </c>
      <c r="F36" s="164">
        <v>0</v>
      </c>
      <c r="G36" s="164">
        <f t="shared" si="0"/>
        <v>0</v>
      </c>
      <c r="H36" s="184"/>
      <c r="I36" s="185"/>
      <c r="J36" s="165"/>
      <c r="K36" s="73"/>
    </row>
    <row r="37" spans="1:11" ht="27" customHeight="1" x14ac:dyDescent="0.2">
      <c r="A37" s="257"/>
      <c r="B37" s="260"/>
      <c r="C37" s="68" t="s">
        <v>153</v>
      </c>
      <c r="D37" s="125">
        <v>0</v>
      </c>
      <c r="E37" s="175" t="s">
        <v>65</v>
      </c>
      <c r="F37" s="164">
        <v>0</v>
      </c>
      <c r="G37" s="164">
        <f t="shared" si="0"/>
        <v>0</v>
      </c>
      <c r="H37" s="184"/>
      <c r="I37" s="185"/>
      <c r="J37" s="165"/>
      <c r="K37" s="73"/>
    </row>
    <row r="38" spans="1:11" ht="27" customHeight="1" thickBot="1" x14ac:dyDescent="0.25">
      <c r="A38" s="257"/>
      <c r="B38" s="260"/>
      <c r="C38" s="54" t="s">
        <v>153</v>
      </c>
      <c r="D38" s="125">
        <v>0</v>
      </c>
      <c r="E38" s="175" t="s">
        <v>65</v>
      </c>
      <c r="F38" s="164">
        <v>0</v>
      </c>
      <c r="G38" s="164">
        <f t="shared" si="0"/>
        <v>0</v>
      </c>
      <c r="H38" s="189"/>
      <c r="I38" s="190"/>
      <c r="J38" s="191"/>
      <c r="K38" s="73"/>
    </row>
    <row r="39" spans="1:11" ht="30" customHeight="1" thickTop="1" thickBot="1" x14ac:dyDescent="0.25">
      <c r="A39" s="257"/>
      <c r="B39" s="244" t="s">
        <v>14</v>
      </c>
      <c r="C39" s="245"/>
      <c r="D39" s="167"/>
      <c r="E39" s="168"/>
      <c r="F39" s="169"/>
      <c r="G39" s="170">
        <f>SUM(G34:G38)</f>
        <v>0</v>
      </c>
      <c r="H39" s="167"/>
      <c r="I39" s="171"/>
      <c r="J39" s="172"/>
      <c r="K39" s="73"/>
    </row>
    <row r="40" spans="1:11" ht="27" customHeight="1" x14ac:dyDescent="0.2">
      <c r="A40" s="257"/>
      <c r="B40" s="262" t="s">
        <v>156</v>
      </c>
      <c r="C40" s="54" t="s">
        <v>157</v>
      </c>
      <c r="D40" s="125">
        <v>0</v>
      </c>
      <c r="E40" s="175" t="s">
        <v>65</v>
      </c>
      <c r="F40" s="164">
        <v>0</v>
      </c>
      <c r="G40" s="164">
        <f>D40*F40</f>
        <v>0</v>
      </c>
      <c r="H40" s="187"/>
      <c r="I40" s="188"/>
      <c r="J40" s="165"/>
      <c r="K40" s="73"/>
    </row>
    <row r="41" spans="1:11" ht="27" customHeight="1" x14ac:dyDescent="0.2">
      <c r="A41" s="257"/>
      <c r="B41" s="262"/>
      <c r="C41" s="54" t="s">
        <v>153</v>
      </c>
      <c r="D41" s="125">
        <v>0</v>
      </c>
      <c r="E41" s="175" t="s">
        <v>65</v>
      </c>
      <c r="F41" s="164">
        <v>0</v>
      </c>
      <c r="G41" s="164">
        <f t="shared" ref="G41:G43" si="1">D41*F41</f>
        <v>0</v>
      </c>
      <c r="H41" s="184"/>
      <c r="I41" s="185"/>
      <c r="J41" s="165"/>
      <c r="K41" s="73"/>
    </row>
    <row r="42" spans="1:11" ht="27" customHeight="1" x14ac:dyDescent="0.2">
      <c r="A42" s="257"/>
      <c r="B42" s="262"/>
      <c r="C42" s="54" t="s">
        <v>153</v>
      </c>
      <c r="D42" s="125">
        <v>0</v>
      </c>
      <c r="E42" s="175" t="s">
        <v>65</v>
      </c>
      <c r="F42" s="164">
        <v>0</v>
      </c>
      <c r="G42" s="164">
        <f t="shared" si="1"/>
        <v>0</v>
      </c>
      <c r="H42" s="184"/>
      <c r="I42" s="185"/>
      <c r="J42" s="165"/>
      <c r="K42" s="73"/>
    </row>
    <row r="43" spans="1:11" ht="27" customHeight="1" thickBot="1" x14ac:dyDescent="0.25">
      <c r="A43" s="257"/>
      <c r="B43" s="263"/>
      <c r="C43" s="54" t="s">
        <v>153</v>
      </c>
      <c r="D43" s="125">
        <v>0</v>
      </c>
      <c r="E43" s="175" t="s">
        <v>65</v>
      </c>
      <c r="F43" s="164">
        <v>0</v>
      </c>
      <c r="G43" s="164">
        <f t="shared" si="1"/>
        <v>0</v>
      </c>
      <c r="H43" s="189"/>
      <c r="I43" s="190"/>
      <c r="J43" s="191"/>
      <c r="K43" s="73"/>
    </row>
    <row r="44" spans="1:11" ht="30" customHeight="1" thickTop="1" thickBot="1" x14ac:dyDescent="0.25">
      <c r="A44" s="258"/>
      <c r="B44" s="244" t="s">
        <v>14</v>
      </c>
      <c r="C44" s="245"/>
      <c r="D44" s="167"/>
      <c r="E44" s="168"/>
      <c r="F44" s="169"/>
      <c r="G44" s="170">
        <f>SUM(G40:G43)</f>
        <v>0</v>
      </c>
      <c r="H44" s="167"/>
      <c r="I44" s="171"/>
      <c r="J44" s="172"/>
      <c r="K44" s="73"/>
    </row>
    <row r="45" spans="1:11" ht="27" customHeight="1" x14ac:dyDescent="0.2">
      <c r="A45" s="279" t="s">
        <v>136</v>
      </c>
      <c r="B45" s="249" t="s">
        <v>116</v>
      </c>
      <c r="C45" s="156" t="s">
        <v>117</v>
      </c>
      <c r="D45" s="192">
        <v>0</v>
      </c>
      <c r="E45" s="158" t="s">
        <v>64</v>
      </c>
      <c r="F45" s="159">
        <v>0</v>
      </c>
      <c r="G45" s="159">
        <f t="shared" ref="G45:G48" si="2">D45*F45</f>
        <v>0</v>
      </c>
      <c r="H45" s="193"/>
      <c r="I45" s="160"/>
      <c r="J45" s="161"/>
      <c r="K45" s="73"/>
    </row>
    <row r="46" spans="1:11" ht="27" customHeight="1" x14ac:dyDescent="0.2">
      <c r="A46" s="280"/>
      <c r="B46" s="250"/>
      <c r="C46" s="194" t="s">
        <v>118</v>
      </c>
      <c r="D46" s="125">
        <v>0</v>
      </c>
      <c r="E46" s="173" t="s">
        <v>64</v>
      </c>
      <c r="F46" s="164">
        <v>0</v>
      </c>
      <c r="G46" s="164">
        <f t="shared" si="2"/>
        <v>0</v>
      </c>
      <c r="H46" s="239"/>
      <c r="I46" s="243"/>
      <c r="J46" s="165"/>
      <c r="K46" s="73"/>
    </row>
    <row r="47" spans="1:11" ht="27" customHeight="1" x14ac:dyDescent="0.2">
      <c r="A47" s="280"/>
      <c r="B47" s="250"/>
      <c r="C47" s="195" t="s">
        <v>120</v>
      </c>
      <c r="D47" s="125">
        <v>0</v>
      </c>
      <c r="E47" s="173" t="s">
        <v>64</v>
      </c>
      <c r="F47" s="164">
        <v>0</v>
      </c>
      <c r="G47" s="164">
        <f t="shared" si="2"/>
        <v>0</v>
      </c>
      <c r="H47" s="239"/>
      <c r="I47" s="243"/>
      <c r="J47" s="165"/>
      <c r="K47" s="73"/>
    </row>
    <row r="48" spans="1:11" ht="27" customHeight="1" x14ac:dyDescent="0.2">
      <c r="A48" s="280"/>
      <c r="B48" s="250"/>
      <c r="C48" s="195" t="s">
        <v>121</v>
      </c>
      <c r="D48" s="125">
        <v>0</v>
      </c>
      <c r="E48" s="173" t="s">
        <v>64</v>
      </c>
      <c r="F48" s="164">
        <v>0</v>
      </c>
      <c r="G48" s="164">
        <f t="shared" si="2"/>
        <v>0</v>
      </c>
      <c r="H48" s="239"/>
      <c r="I48" s="243"/>
      <c r="J48" s="165"/>
      <c r="K48" s="73"/>
    </row>
    <row r="49" spans="1:11" ht="27" customHeight="1" thickBot="1" x14ac:dyDescent="0.25">
      <c r="A49" s="280"/>
      <c r="B49" s="251"/>
      <c r="C49" s="177"/>
      <c r="D49" s="125">
        <v>0</v>
      </c>
      <c r="E49" s="196" t="s">
        <v>64</v>
      </c>
      <c r="F49" s="164">
        <v>0</v>
      </c>
      <c r="G49" s="164">
        <v>0</v>
      </c>
      <c r="H49" s="187"/>
      <c r="I49" s="188"/>
      <c r="J49" s="165"/>
      <c r="K49" s="73"/>
    </row>
    <row r="50" spans="1:11" ht="30" customHeight="1" thickTop="1" thickBot="1" x14ac:dyDescent="0.25">
      <c r="A50" s="280"/>
      <c r="B50" s="244" t="s">
        <v>14</v>
      </c>
      <c r="C50" s="245"/>
      <c r="D50" s="167"/>
      <c r="E50" s="168"/>
      <c r="F50" s="169"/>
      <c r="G50" s="170">
        <f>SUM(G45:G49)</f>
        <v>0</v>
      </c>
      <c r="H50" s="167"/>
      <c r="I50" s="171"/>
      <c r="J50" s="172"/>
      <c r="K50" s="73"/>
    </row>
    <row r="51" spans="1:11" ht="27" customHeight="1" x14ac:dyDescent="0.2">
      <c r="A51" s="280"/>
      <c r="B51" s="249" t="s">
        <v>122</v>
      </c>
      <c r="C51" s="162" t="s">
        <v>123</v>
      </c>
      <c r="D51" s="125">
        <v>0</v>
      </c>
      <c r="E51" s="173" t="s">
        <v>64</v>
      </c>
      <c r="F51" s="164">
        <v>0</v>
      </c>
      <c r="G51" s="164">
        <f t="shared" ref="G51:G53" si="3">D51*F51</f>
        <v>0</v>
      </c>
      <c r="H51" s="282"/>
      <c r="I51" s="283"/>
      <c r="J51" s="197"/>
      <c r="K51" s="73"/>
    </row>
    <row r="52" spans="1:11" ht="27" customHeight="1" x14ac:dyDescent="0.2">
      <c r="A52" s="280"/>
      <c r="B52" s="250"/>
      <c r="C52" s="162" t="s">
        <v>123</v>
      </c>
      <c r="D52" s="125">
        <v>0</v>
      </c>
      <c r="E52" s="173" t="s">
        <v>64</v>
      </c>
      <c r="F52" s="164">
        <v>0</v>
      </c>
      <c r="G52" s="164">
        <f t="shared" si="3"/>
        <v>0</v>
      </c>
      <c r="H52" s="239"/>
      <c r="I52" s="243"/>
      <c r="J52" s="186"/>
      <c r="K52" s="73"/>
    </row>
    <row r="53" spans="1:11" ht="27" customHeight="1" x14ac:dyDescent="0.2">
      <c r="A53" s="280"/>
      <c r="B53" s="250"/>
      <c r="C53" s="162" t="s">
        <v>123</v>
      </c>
      <c r="D53" s="125">
        <v>0</v>
      </c>
      <c r="E53" s="173" t="s">
        <v>64</v>
      </c>
      <c r="F53" s="164">
        <v>0</v>
      </c>
      <c r="G53" s="164">
        <f t="shared" si="3"/>
        <v>0</v>
      </c>
      <c r="H53" s="239"/>
      <c r="I53" s="243"/>
      <c r="J53" s="186"/>
      <c r="K53" s="73"/>
    </row>
    <row r="54" spans="1:11" ht="27" customHeight="1" thickBot="1" x14ac:dyDescent="0.25">
      <c r="A54" s="280"/>
      <c r="B54" s="251"/>
      <c r="C54" s="162"/>
      <c r="D54" s="125"/>
      <c r="E54" s="173"/>
      <c r="F54" s="75"/>
      <c r="G54" s="164">
        <f>D54*F54</f>
        <v>0</v>
      </c>
      <c r="H54" s="239"/>
      <c r="I54" s="243"/>
      <c r="J54" s="165"/>
      <c r="K54" s="73"/>
    </row>
    <row r="55" spans="1:11" ht="30" customHeight="1" thickTop="1" thickBot="1" x14ac:dyDescent="0.25">
      <c r="A55" s="280"/>
      <c r="B55" s="244" t="s">
        <v>14</v>
      </c>
      <c r="C55" s="245"/>
      <c r="D55" s="167"/>
      <c r="E55" s="168"/>
      <c r="F55" s="169"/>
      <c r="G55" s="170">
        <f>SUM(G51:G54)</f>
        <v>0</v>
      </c>
      <c r="H55" s="167"/>
      <c r="I55" s="171"/>
      <c r="J55" s="172"/>
      <c r="K55" s="73"/>
    </row>
    <row r="56" spans="1:11" ht="27" customHeight="1" x14ac:dyDescent="0.2">
      <c r="A56" s="280"/>
      <c r="B56" s="249" t="s">
        <v>68</v>
      </c>
      <c r="C56" s="162" t="s">
        <v>124</v>
      </c>
      <c r="D56" s="198">
        <v>0</v>
      </c>
      <c r="E56" s="199" t="s">
        <v>64</v>
      </c>
      <c r="F56" s="200">
        <v>0</v>
      </c>
      <c r="G56" s="200">
        <f>D56*F56</f>
        <v>0</v>
      </c>
      <c r="H56" s="241" t="s">
        <v>1</v>
      </c>
      <c r="I56" s="242"/>
      <c r="J56" s="197" t="s">
        <v>1</v>
      </c>
      <c r="K56" s="73"/>
    </row>
    <row r="57" spans="1:11" ht="27" customHeight="1" x14ac:dyDescent="0.2">
      <c r="A57" s="280"/>
      <c r="B57" s="250"/>
      <c r="C57" s="162"/>
      <c r="D57" s="125"/>
      <c r="E57" s="173"/>
      <c r="F57" s="164"/>
      <c r="G57" s="164">
        <f>D57*F57</f>
        <v>0</v>
      </c>
      <c r="H57" s="239"/>
      <c r="I57" s="243"/>
      <c r="J57" s="165"/>
      <c r="K57" s="73"/>
    </row>
    <row r="58" spans="1:11" ht="27" customHeight="1" thickBot="1" x14ac:dyDescent="0.25">
      <c r="A58" s="280"/>
      <c r="B58" s="251"/>
      <c r="C58" s="162"/>
      <c r="D58" s="125"/>
      <c r="E58" s="173"/>
      <c r="F58" s="164"/>
      <c r="G58" s="164">
        <f>D58*F58</f>
        <v>0</v>
      </c>
      <c r="H58" s="239"/>
      <c r="I58" s="243"/>
      <c r="J58" s="165"/>
      <c r="K58" s="73"/>
    </row>
    <row r="59" spans="1:11" ht="30" customHeight="1" thickTop="1" thickBot="1" x14ac:dyDescent="0.25">
      <c r="A59" s="280"/>
      <c r="B59" s="244" t="s">
        <v>14</v>
      </c>
      <c r="C59" s="245"/>
      <c r="D59" s="167"/>
      <c r="E59" s="168"/>
      <c r="F59" s="169"/>
      <c r="G59" s="170">
        <f>SUM(G56:G58)</f>
        <v>0</v>
      </c>
      <c r="H59" s="167"/>
      <c r="I59" s="171"/>
      <c r="J59" s="172"/>
      <c r="K59" s="73"/>
    </row>
    <row r="60" spans="1:11" ht="27" customHeight="1" x14ac:dyDescent="0.2">
      <c r="A60" s="280"/>
      <c r="B60" s="253" t="s">
        <v>125</v>
      </c>
      <c r="C60" s="201" t="s">
        <v>126</v>
      </c>
      <c r="D60" s="198">
        <v>0</v>
      </c>
      <c r="E60" s="199" t="s">
        <v>66</v>
      </c>
      <c r="F60" s="200">
        <v>0</v>
      </c>
      <c r="G60" s="200">
        <f t="shared" ref="G60:G62" si="4">D60*F60</f>
        <v>0</v>
      </c>
      <c r="H60" s="284" t="s">
        <v>127</v>
      </c>
      <c r="I60" s="285"/>
      <c r="J60" s="197"/>
      <c r="K60" s="73"/>
    </row>
    <row r="61" spans="1:11" ht="27" customHeight="1" x14ac:dyDescent="0.2">
      <c r="A61" s="280"/>
      <c r="B61" s="254"/>
      <c r="C61" s="194"/>
      <c r="D61" s="125">
        <v>0</v>
      </c>
      <c r="E61" s="173" t="s">
        <v>66</v>
      </c>
      <c r="F61" s="164">
        <v>0</v>
      </c>
      <c r="G61" s="164">
        <f t="shared" si="4"/>
        <v>0</v>
      </c>
      <c r="H61" s="286"/>
      <c r="I61" s="287"/>
      <c r="J61" s="165"/>
      <c r="K61" s="73"/>
    </row>
    <row r="62" spans="1:11" ht="27" customHeight="1" thickBot="1" x14ac:dyDescent="0.25">
      <c r="A62" s="280"/>
      <c r="B62" s="255"/>
      <c r="C62" s="194"/>
      <c r="D62" s="125"/>
      <c r="E62" s="173"/>
      <c r="F62" s="164"/>
      <c r="G62" s="164">
        <f t="shared" si="4"/>
        <v>0</v>
      </c>
      <c r="H62" s="286"/>
      <c r="I62" s="287"/>
      <c r="J62" s="165"/>
      <c r="K62" s="73"/>
    </row>
    <row r="63" spans="1:11" ht="30" customHeight="1" thickTop="1" thickBot="1" x14ac:dyDescent="0.25">
      <c r="A63" s="280"/>
      <c r="B63" s="244" t="s">
        <v>14</v>
      </c>
      <c r="C63" s="245"/>
      <c r="D63" s="167"/>
      <c r="E63" s="168"/>
      <c r="F63" s="169"/>
      <c r="G63" s="170">
        <f>SUM(G60:G62)</f>
        <v>0</v>
      </c>
      <c r="H63" s="167"/>
      <c r="I63" s="171"/>
      <c r="J63" s="172"/>
      <c r="K63" s="73"/>
    </row>
    <row r="64" spans="1:11" ht="27" customHeight="1" x14ac:dyDescent="0.2">
      <c r="A64" s="280"/>
      <c r="B64" s="252" t="s">
        <v>104</v>
      </c>
      <c r="C64" s="194" t="s">
        <v>128</v>
      </c>
      <c r="D64" s="125">
        <v>0</v>
      </c>
      <c r="E64" s="173" t="s">
        <v>64</v>
      </c>
      <c r="F64" s="164">
        <v>0</v>
      </c>
      <c r="G64" s="164">
        <f>D64*F64</f>
        <v>0</v>
      </c>
      <c r="H64" s="239" t="s">
        <v>129</v>
      </c>
      <c r="I64" s="243"/>
      <c r="J64" s="165"/>
      <c r="K64" s="73"/>
    </row>
    <row r="65" spans="1:11" ht="27" customHeight="1" x14ac:dyDescent="0.2">
      <c r="A65" s="280"/>
      <c r="B65" s="250"/>
      <c r="C65" s="202" t="s">
        <v>130</v>
      </c>
      <c r="D65" s="203">
        <v>0</v>
      </c>
      <c r="E65" s="204" t="s">
        <v>64</v>
      </c>
      <c r="F65" s="205">
        <v>0</v>
      </c>
      <c r="G65" s="206">
        <f>D65*F65</f>
        <v>0</v>
      </c>
      <c r="H65" s="239" t="s">
        <v>129</v>
      </c>
      <c r="I65" s="243"/>
      <c r="J65" s="186"/>
      <c r="K65" s="73"/>
    </row>
    <row r="66" spans="1:11" ht="27" customHeight="1" thickBot="1" x14ac:dyDescent="0.25">
      <c r="A66" s="280"/>
      <c r="B66" s="250"/>
      <c r="C66" s="202"/>
      <c r="D66" s="203">
        <v>0</v>
      </c>
      <c r="E66" s="204" t="s">
        <v>64</v>
      </c>
      <c r="F66" s="205">
        <v>0</v>
      </c>
      <c r="G66" s="206">
        <f>D66*F66</f>
        <v>0</v>
      </c>
      <c r="H66" s="239"/>
      <c r="I66" s="243"/>
      <c r="J66" s="186"/>
      <c r="K66" s="73"/>
    </row>
    <row r="67" spans="1:11" ht="30" customHeight="1" thickTop="1" thickBot="1" x14ac:dyDescent="0.25">
      <c r="A67" s="280"/>
      <c r="B67" s="244" t="s">
        <v>14</v>
      </c>
      <c r="C67" s="245"/>
      <c r="D67" s="167"/>
      <c r="E67" s="168"/>
      <c r="F67" s="169"/>
      <c r="G67" s="170">
        <f>SUM(G64:G66)</f>
        <v>0</v>
      </c>
      <c r="H67" s="167"/>
      <c r="I67" s="171"/>
      <c r="J67" s="172"/>
      <c r="K67" s="73"/>
    </row>
    <row r="68" spans="1:11" ht="27" customHeight="1" x14ac:dyDescent="0.2">
      <c r="A68" s="280"/>
      <c r="B68" s="249" t="s">
        <v>131</v>
      </c>
      <c r="C68" s="162" t="s">
        <v>132</v>
      </c>
      <c r="D68" s="125">
        <v>0</v>
      </c>
      <c r="E68" s="173" t="s">
        <v>64</v>
      </c>
      <c r="F68" s="164">
        <v>0</v>
      </c>
      <c r="G68" s="164">
        <f>D68*F68</f>
        <v>0</v>
      </c>
      <c r="H68" s="239" t="s">
        <v>133</v>
      </c>
      <c r="I68" s="240"/>
      <c r="J68" s="165"/>
      <c r="K68" s="73"/>
    </row>
    <row r="69" spans="1:11" ht="27" customHeight="1" x14ac:dyDescent="0.2">
      <c r="A69" s="280"/>
      <c r="B69" s="250"/>
      <c r="C69" s="162"/>
      <c r="D69" s="203">
        <v>0</v>
      </c>
      <c r="E69" s="204" t="s">
        <v>64</v>
      </c>
      <c r="F69" s="205">
        <v>0</v>
      </c>
      <c r="G69" s="206">
        <f>D69*F69</f>
        <v>0</v>
      </c>
      <c r="H69" s="239"/>
      <c r="I69" s="240"/>
      <c r="J69" s="165"/>
      <c r="K69" s="73"/>
    </row>
    <row r="70" spans="1:11" ht="27" customHeight="1" thickBot="1" x14ac:dyDescent="0.25">
      <c r="A70" s="280"/>
      <c r="B70" s="251"/>
      <c r="C70" s="162"/>
      <c r="D70" s="203">
        <v>0</v>
      </c>
      <c r="E70" s="204" t="s">
        <v>64</v>
      </c>
      <c r="F70" s="205">
        <v>0</v>
      </c>
      <c r="G70" s="206">
        <f>D70*F70</f>
        <v>0</v>
      </c>
      <c r="H70" s="239"/>
      <c r="I70" s="240"/>
      <c r="J70" s="165"/>
      <c r="K70" s="73"/>
    </row>
    <row r="71" spans="1:11" ht="29.4" customHeight="1" thickTop="1" thickBot="1" x14ac:dyDescent="0.25">
      <c r="A71" s="280"/>
      <c r="B71" s="244" t="s">
        <v>14</v>
      </c>
      <c r="C71" s="245"/>
      <c r="D71" s="167"/>
      <c r="E71" s="168"/>
      <c r="F71" s="169"/>
      <c r="G71" s="170">
        <f>SUM(G68:G70)</f>
        <v>0</v>
      </c>
      <c r="H71" s="167"/>
      <c r="I71" s="171"/>
      <c r="J71" s="172"/>
      <c r="K71" s="73"/>
    </row>
    <row r="72" spans="1:11" ht="27" customHeight="1" x14ac:dyDescent="0.2">
      <c r="A72" s="280"/>
      <c r="B72" s="246" t="s">
        <v>158</v>
      </c>
      <c r="C72" s="194"/>
      <c r="D72" s="125">
        <v>0</v>
      </c>
      <c r="E72" s="173" t="s">
        <v>64</v>
      </c>
      <c r="F72" s="164">
        <v>0</v>
      </c>
      <c r="G72" s="164">
        <f t="shared" ref="G72" si="5">D72*F72</f>
        <v>0</v>
      </c>
      <c r="H72" s="241" t="s">
        <v>119</v>
      </c>
      <c r="I72" s="242"/>
      <c r="J72" s="207" t="s">
        <v>1</v>
      </c>
      <c r="K72" s="73"/>
    </row>
    <row r="73" spans="1:11" ht="27" customHeight="1" x14ac:dyDescent="0.2">
      <c r="A73" s="280"/>
      <c r="B73" s="247"/>
      <c r="C73" s="195"/>
      <c r="D73" s="203">
        <v>0</v>
      </c>
      <c r="E73" s="204" t="s">
        <v>64</v>
      </c>
      <c r="F73" s="205">
        <v>0</v>
      </c>
      <c r="G73" s="206">
        <f>D73*F73</f>
        <v>0</v>
      </c>
      <c r="H73" s="239"/>
      <c r="I73" s="243"/>
      <c r="J73" s="165"/>
      <c r="K73" s="73"/>
    </row>
    <row r="74" spans="1:11" ht="27" customHeight="1" thickBot="1" x14ac:dyDescent="0.25">
      <c r="A74" s="280"/>
      <c r="B74" s="248"/>
      <c r="C74" s="194"/>
      <c r="D74" s="203">
        <v>0</v>
      </c>
      <c r="E74" s="204" t="s">
        <v>64</v>
      </c>
      <c r="F74" s="205">
        <v>0</v>
      </c>
      <c r="G74" s="206">
        <f>D74*F74</f>
        <v>0</v>
      </c>
      <c r="H74" s="239"/>
      <c r="I74" s="243"/>
      <c r="J74" s="165"/>
      <c r="K74" s="73"/>
    </row>
    <row r="75" spans="1:11" ht="30" customHeight="1" thickTop="1" thickBot="1" x14ac:dyDescent="0.25">
      <c r="A75" s="280"/>
      <c r="B75" s="244" t="s">
        <v>14</v>
      </c>
      <c r="C75" s="245"/>
      <c r="D75" s="167"/>
      <c r="E75" s="168"/>
      <c r="F75" s="169"/>
      <c r="G75" s="170">
        <f>SUM(G72:G74)</f>
        <v>0</v>
      </c>
      <c r="H75" s="167"/>
      <c r="I75" s="171"/>
      <c r="J75" s="172"/>
      <c r="K75" s="73"/>
    </row>
    <row r="76" spans="1:11" ht="27" customHeight="1" x14ac:dyDescent="0.2">
      <c r="A76" s="280"/>
      <c r="B76" s="246" t="s">
        <v>105</v>
      </c>
      <c r="C76" s="194" t="s">
        <v>134</v>
      </c>
      <c r="D76" s="125">
        <v>0</v>
      </c>
      <c r="E76" s="208" t="s">
        <v>64</v>
      </c>
      <c r="F76" s="164">
        <v>0</v>
      </c>
      <c r="G76" s="164">
        <f t="shared" ref="G76" si="6">D76*F76</f>
        <v>0</v>
      </c>
      <c r="H76" s="241" t="s">
        <v>135</v>
      </c>
      <c r="I76" s="242"/>
      <c r="J76" s="207" t="s">
        <v>1</v>
      </c>
      <c r="K76" s="73"/>
    </row>
    <row r="77" spans="1:11" ht="27" customHeight="1" x14ac:dyDescent="0.2">
      <c r="A77" s="280"/>
      <c r="B77" s="247"/>
      <c r="C77" s="194"/>
      <c r="D77" s="203">
        <v>0</v>
      </c>
      <c r="E77" s="204" t="s">
        <v>64</v>
      </c>
      <c r="F77" s="205">
        <v>0</v>
      </c>
      <c r="G77" s="206">
        <f>D77*F77</f>
        <v>0</v>
      </c>
      <c r="H77" s="239"/>
      <c r="I77" s="243"/>
      <c r="J77" s="165"/>
      <c r="K77" s="73"/>
    </row>
    <row r="78" spans="1:11" ht="27" customHeight="1" thickBot="1" x14ac:dyDescent="0.25">
      <c r="A78" s="280"/>
      <c r="B78" s="248"/>
      <c r="C78" s="194"/>
      <c r="D78" s="203">
        <v>0</v>
      </c>
      <c r="E78" s="204" t="s">
        <v>64</v>
      </c>
      <c r="F78" s="205">
        <v>0</v>
      </c>
      <c r="G78" s="206">
        <f>D78*F78</f>
        <v>0</v>
      </c>
      <c r="H78" s="239"/>
      <c r="I78" s="243"/>
      <c r="J78" s="165"/>
      <c r="K78" s="73"/>
    </row>
    <row r="79" spans="1:11" ht="30" customHeight="1" thickTop="1" thickBot="1" x14ac:dyDescent="0.25">
      <c r="A79" s="281"/>
      <c r="B79" s="244" t="s">
        <v>14</v>
      </c>
      <c r="C79" s="245"/>
      <c r="D79" s="167"/>
      <c r="E79" s="168"/>
      <c r="F79" s="169"/>
      <c r="G79" s="170">
        <f>SUM(G76:G78)</f>
        <v>0</v>
      </c>
      <c r="H79" s="167"/>
      <c r="I79" s="171"/>
      <c r="J79" s="172"/>
      <c r="K79" s="73"/>
    </row>
    <row r="80" spans="1:11" ht="31.5" customHeight="1" thickBot="1" x14ac:dyDescent="0.25">
      <c r="A80" s="276" t="s">
        <v>16</v>
      </c>
      <c r="B80" s="277"/>
      <c r="C80" s="277"/>
      <c r="D80" s="277"/>
      <c r="E80" s="277"/>
      <c r="F80" s="278"/>
      <c r="G80" s="76">
        <f>G10+G16+G21+G24+G33+G39+G44+G50+G55+G59+G63+G67+G71+G75+G79</f>
        <v>0</v>
      </c>
      <c r="H80" s="209"/>
      <c r="I80" s="210"/>
      <c r="J80" s="211"/>
      <c r="K80" s="73"/>
    </row>
    <row r="82" spans="8:8" x14ac:dyDescent="0.2">
      <c r="H82" s="70"/>
    </row>
  </sheetData>
  <mergeCells count="73">
    <mergeCell ref="A80:F80"/>
    <mergeCell ref="H78:I78"/>
    <mergeCell ref="H76:I76"/>
    <mergeCell ref="H77:I77"/>
    <mergeCell ref="H72:I72"/>
    <mergeCell ref="H73:I73"/>
    <mergeCell ref="H74:I74"/>
    <mergeCell ref="A45:A79"/>
    <mergeCell ref="B79:C79"/>
    <mergeCell ref="H51:I51"/>
    <mergeCell ref="H52:I52"/>
    <mergeCell ref="H53:I53"/>
    <mergeCell ref="H54:I54"/>
    <mergeCell ref="H60:I60"/>
    <mergeCell ref="H61:I61"/>
    <mergeCell ref="H62:I62"/>
    <mergeCell ref="A4:J4"/>
    <mergeCell ref="H8:I8"/>
    <mergeCell ref="H15:I15"/>
    <mergeCell ref="H18:I18"/>
    <mergeCell ref="H19:I19"/>
    <mergeCell ref="A7:A16"/>
    <mergeCell ref="B7:B9"/>
    <mergeCell ref="B10:C10"/>
    <mergeCell ref="B11:B15"/>
    <mergeCell ref="B16:C16"/>
    <mergeCell ref="A17:A24"/>
    <mergeCell ref="B17:B20"/>
    <mergeCell ref="B21:C21"/>
    <mergeCell ref="B22:B23"/>
    <mergeCell ref="H22:I22"/>
    <mergeCell ref="H23:I23"/>
    <mergeCell ref="B24:C24"/>
    <mergeCell ref="H20:I20"/>
    <mergeCell ref="H5:I5"/>
    <mergeCell ref="D6:E6"/>
    <mergeCell ref="H6:I6"/>
    <mergeCell ref="H17:I17"/>
    <mergeCell ref="H11:I11"/>
    <mergeCell ref="B50:C50"/>
    <mergeCell ref="B56:B58"/>
    <mergeCell ref="B59:C59"/>
    <mergeCell ref="B60:B62"/>
    <mergeCell ref="A25:A44"/>
    <mergeCell ref="B25:B32"/>
    <mergeCell ref="B33:C33"/>
    <mergeCell ref="B34:B38"/>
    <mergeCell ref="B40:B43"/>
    <mergeCell ref="B45:B49"/>
    <mergeCell ref="B76:B78"/>
    <mergeCell ref="B51:B54"/>
    <mergeCell ref="B71:C71"/>
    <mergeCell ref="B72:B74"/>
    <mergeCell ref="B75:C75"/>
    <mergeCell ref="B55:C55"/>
    <mergeCell ref="B63:C63"/>
    <mergeCell ref="B64:B66"/>
    <mergeCell ref="B67:C67"/>
    <mergeCell ref="B68:B70"/>
    <mergeCell ref="H46:I46"/>
    <mergeCell ref="H47:I47"/>
    <mergeCell ref="H48:I48"/>
    <mergeCell ref="B39:C39"/>
    <mergeCell ref="B44:C44"/>
    <mergeCell ref="H69:I69"/>
    <mergeCell ref="H70:I70"/>
    <mergeCell ref="H56:I56"/>
    <mergeCell ref="H57:I57"/>
    <mergeCell ref="H58:I58"/>
    <mergeCell ref="H65:I65"/>
    <mergeCell ref="H68:I68"/>
    <mergeCell ref="H64:I64"/>
    <mergeCell ref="H66:I66"/>
  </mergeCells>
  <phoneticPr fontId="3"/>
  <pageMargins left="0.39370078740157483" right="0.19685039370078741" top="0.39370078740157483" bottom="0.19685039370078741" header="0.31496062992125984" footer="0.11811023622047245"/>
  <pageSetup paperSize="9" scale="63" fitToWidth="2" orientation="portrait" r:id="rId1"/>
  <headerFooter alignWithMargins="0"/>
  <rowBreaks count="1" manualBreakCount="1">
    <brk id="71" max="9" man="1"/>
  </rowBreaks>
  <colBreaks count="1" manualBreakCount="1">
    <brk id="10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AE37"/>
  <sheetViews>
    <sheetView view="pageBreakPreview" topLeftCell="E4" zoomScaleNormal="100" zoomScaleSheetLayoutView="100" workbookViewId="0">
      <selection activeCell="AB21" sqref="AB21"/>
    </sheetView>
  </sheetViews>
  <sheetFormatPr defaultColWidth="9" defaultRowHeight="13.2" x14ac:dyDescent="0.2"/>
  <cols>
    <col min="1" max="1" width="17.21875" style="3" customWidth="1"/>
    <col min="2" max="2" width="12" style="3" customWidth="1"/>
    <col min="3" max="3" width="7.109375" style="2" customWidth="1"/>
    <col min="4" max="4" width="11.6640625" style="4" customWidth="1"/>
    <col min="5" max="7" width="8.33203125" style="4" customWidth="1"/>
    <col min="8" max="19" width="4.77734375" style="4" customWidth="1"/>
    <col min="20" max="20" width="5.88671875" style="4" customWidth="1"/>
    <col min="21" max="21" width="11.6640625" style="4" customWidth="1"/>
    <col min="22" max="24" width="8.88671875" style="4" customWidth="1"/>
    <col min="25" max="26" width="9.6640625" style="4" customWidth="1"/>
    <col min="27" max="27" width="8.44140625" style="4" customWidth="1"/>
    <col min="28" max="28" width="12.109375" style="4" customWidth="1"/>
    <col min="29" max="29" width="12.77734375" style="3" customWidth="1"/>
    <col min="30" max="16384" width="9" style="3"/>
  </cols>
  <sheetData>
    <row r="1" spans="1:29" ht="17.25" customHeight="1" thickBot="1" x14ac:dyDescent="0.25">
      <c r="A1" s="3" t="s">
        <v>20</v>
      </c>
      <c r="B1" s="2"/>
      <c r="AC1" s="5" t="s">
        <v>21</v>
      </c>
    </row>
    <row r="2" spans="1:29" s="14" customFormat="1" ht="17.25" customHeight="1" x14ac:dyDescent="0.2">
      <c r="A2" s="298" t="s">
        <v>2</v>
      </c>
      <c r="B2" s="300" t="s">
        <v>22</v>
      </c>
      <c r="C2" s="300" t="s">
        <v>23</v>
      </c>
      <c r="D2" s="6" t="s">
        <v>24</v>
      </c>
      <c r="E2" s="56" t="s">
        <v>70</v>
      </c>
      <c r="F2" s="56" t="s">
        <v>84</v>
      </c>
      <c r="G2" s="7" t="s">
        <v>25</v>
      </c>
      <c r="H2" s="8"/>
      <c r="I2" s="9"/>
      <c r="J2" s="9"/>
      <c r="K2" s="9"/>
      <c r="L2" s="9"/>
      <c r="M2" s="9" t="s">
        <v>26</v>
      </c>
      <c r="N2" s="10"/>
      <c r="O2" s="9"/>
      <c r="P2" s="9"/>
      <c r="Q2" s="9"/>
      <c r="R2" s="9"/>
      <c r="S2" s="11"/>
      <c r="T2" s="11"/>
      <c r="U2" s="12" t="s">
        <v>4</v>
      </c>
      <c r="V2" s="289" t="s">
        <v>25</v>
      </c>
      <c r="W2" s="56" t="s">
        <v>84</v>
      </c>
      <c r="X2" s="56" t="s">
        <v>70</v>
      </c>
      <c r="Y2" s="56" t="s">
        <v>67</v>
      </c>
      <c r="Z2" s="13" t="s">
        <v>27</v>
      </c>
      <c r="AA2" s="302" t="s">
        <v>71</v>
      </c>
      <c r="AB2" s="289" t="s">
        <v>9</v>
      </c>
      <c r="AC2" s="292" t="s">
        <v>5</v>
      </c>
    </row>
    <row r="3" spans="1:29" s="14" customFormat="1" ht="17.25" customHeight="1" thickBot="1" x14ac:dyDescent="0.25">
      <c r="A3" s="299"/>
      <c r="B3" s="301"/>
      <c r="C3" s="301"/>
      <c r="D3" s="15" t="s">
        <v>28</v>
      </c>
      <c r="E3" s="89" t="s">
        <v>44</v>
      </c>
      <c r="F3" s="89" t="s">
        <v>44</v>
      </c>
      <c r="G3" s="15" t="s">
        <v>29</v>
      </c>
      <c r="H3" s="16" t="s">
        <v>30</v>
      </c>
      <c r="I3" s="16" t="s">
        <v>31</v>
      </c>
      <c r="J3" s="16" t="s">
        <v>32</v>
      </c>
      <c r="K3" s="16" t="s">
        <v>33</v>
      </c>
      <c r="L3" s="16" t="s">
        <v>34</v>
      </c>
      <c r="M3" s="16" t="s">
        <v>35</v>
      </c>
      <c r="N3" s="16" t="s">
        <v>36</v>
      </c>
      <c r="O3" s="16" t="s">
        <v>37</v>
      </c>
      <c r="P3" s="16" t="s">
        <v>38</v>
      </c>
      <c r="Q3" s="16" t="s">
        <v>39</v>
      </c>
      <c r="R3" s="16" t="s">
        <v>40</v>
      </c>
      <c r="S3" s="16" t="s">
        <v>41</v>
      </c>
      <c r="T3" s="16" t="s">
        <v>42</v>
      </c>
      <c r="U3" s="15" t="s">
        <v>43</v>
      </c>
      <c r="V3" s="290"/>
      <c r="W3" s="90" t="s">
        <v>44</v>
      </c>
      <c r="X3" s="90" t="s">
        <v>44</v>
      </c>
      <c r="Y3" s="17" t="s">
        <v>44</v>
      </c>
      <c r="Z3" s="18" t="s">
        <v>45</v>
      </c>
      <c r="AA3" s="303"/>
      <c r="AB3" s="291"/>
      <c r="AC3" s="293"/>
    </row>
    <row r="4" spans="1:29" s="14" customFormat="1" ht="17.25" customHeight="1" x14ac:dyDescent="0.2">
      <c r="A4" s="123" t="s">
        <v>87</v>
      </c>
      <c r="B4" s="20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3">
        <f>SUM(U5:U8)</f>
        <v>0</v>
      </c>
      <c r="V4" s="23">
        <f>SUM(V5:V8)</f>
        <v>0</v>
      </c>
      <c r="W4" s="23">
        <f t="shared" ref="W4:Z4" si="0">SUM(W5:W8)</f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/>
      <c r="AB4" s="23">
        <f>SUM(AB5:AB8)</f>
        <v>0</v>
      </c>
      <c r="AC4" s="77"/>
    </row>
    <row r="5" spans="1:29" s="14" customFormat="1" ht="17.25" customHeight="1" x14ac:dyDescent="0.2">
      <c r="A5" s="19"/>
      <c r="B5" s="32" t="s">
        <v>1</v>
      </c>
      <c r="C5" s="32" t="s">
        <v>1</v>
      </c>
      <c r="D5" s="25">
        <v>0</v>
      </c>
      <c r="E5" s="25">
        <v>0</v>
      </c>
      <c r="F5" s="25">
        <v>0</v>
      </c>
      <c r="G5" s="25">
        <v>0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6">
        <f>SUM(H5:S5)</f>
        <v>0</v>
      </c>
      <c r="U5" s="26">
        <f>D5*T5</f>
        <v>0</v>
      </c>
      <c r="V5" s="27">
        <f>G5*T5</f>
        <v>0</v>
      </c>
      <c r="W5" s="27">
        <f>F5*T5</f>
        <v>0</v>
      </c>
      <c r="X5" s="27">
        <f>E5*T5</f>
        <v>0</v>
      </c>
      <c r="Y5" s="28">
        <v>0</v>
      </c>
      <c r="Z5" s="28">
        <v>0</v>
      </c>
      <c r="AA5" s="28"/>
      <c r="AB5" s="29">
        <f>ROUNDDOWN(SUM(U5:Z5),0)</f>
        <v>0</v>
      </c>
      <c r="AC5" s="24"/>
    </row>
    <row r="6" spans="1:29" s="14" customFormat="1" ht="17.25" customHeight="1" x14ac:dyDescent="0.2">
      <c r="A6" s="19"/>
      <c r="B6" s="32" t="s">
        <v>1</v>
      </c>
      <c r="C6" s="32"/>
      <c r="D6" s="25">
        <v>0</v>
      </c>
      <c r="E6" s="25">
        <v>0</v>
      </c>
      <c r="F6" s="25">
        <v>0</v>
      </c>
      <c r="G6" s="25">
        <v>0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6">
        <f>SUM(H6:S6)</f>
        <v>0</v>
      </c>
      <c r="U6" s="26">
        <f>D6*T6</f>
        <v>0</v>
      </c>
      <c r="V6" s="27">
        <f>G6*12</f>
        <v>0</v>
      </c>
      <c r="W6" s="27">
        <f>F6*T6</f>
        <v>0</v>
      </c>
      <c r="X6" s="27">
        <f>E6*T6</f>
        <v>0</v>
      </c>
      <c r="Y6" s="28">
        <v>0</v>
      </c>
      <c r="Z6" s="28">
        <v>0</v>
      </c>
      <c r="AA6" s="28"/>
      <c r="AB6" s="29">
        <f t="shared" ref="AB6:AB7" si="1">ROUNDDOWN(SUM(U6:Z6),0)</f>
        <v>0</v>
      </c>
      <c r="AC6" s="30"/>
    </row>
    <row r="7" spans="1:29" s="14" customFormat="1" ht="17.25" customHeight="1" x14ac:dyDescent="0.2">
      <c r="A7" s="19"/>
      <c r="B7" s="31" t="s">
        <v>1</v>
      </c>
      <c r="C7" s="32"/>
      <c r="D7" s="25">
        <v>0</v>
      </c>
      <c r="E7" s="25">
        <v>0</v>
      </c>
      <c r="F7" s="25">
        <v>0</v>
      </c>
      <c r="G7" s="25">
        <v>0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6">
        <f>SUM(H7:S7)</f>
        <v>0</v>
      </c>
      <c r="U7" s="26">
        <f>D7*T7</f>
        <v>0</v>
      </c>
      <c r="V7" s="27">
        <f>G7*T7</f>
        <v>0</v>
      </c>
      <c r="W7" s="27">
        <f>F7*T7</f>
        <v>0</v>
      </c>
      <c r="X7" s="27">
        <f>E7*T7</f>
        <v>0</v>
      </c>
      <c r="Y7" s="28">
        <v>0</v>
      </c>
      <c r="Z7" s="28">
        <v>0</v>
      </c>
      <c r="AA7" s="28"/>
      <c r="AB7" s="29">
        <f t="shared" si="1"/>
        <v>0</v>
      </c>
      <c r="AC7" s="24"/>
    </row>
    <row r="8" spans="1:29" s="14" customFormat="1" ht="17.25" customHeight="1" x14ac:dyDescent="0.2">
      <c r="A8" s="34"/>
      <c r="B8" s="35"/>
      <c r="C8" s="35"/>
      <c r="D8" s="36"/>
      <c r="E8" s="36"/>
      <c r="F8" s="36"/>
      <c r="G8" s="36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7"/>
      <c r="V8" s="37"/>
      <c r="W8" s="37"/>
      <c r="X8" s="37"/>
      <c r="Y8" s="37"/>
      <c r="Z8" s="37"/>
      <c r="AA8" s="37"/>
      <c r="AB8" s="29"/>
      <c r="AC8" s="38"/>
    </row>
    <row r="9" spans="1:29" s="14" customFormat="1" ht="17.25" customHeight="1" x14ac:dyDescent="0.2">
      <c r="A9" s="34" t="s">
        <v>46</v>
      </c>
      <c r="B9" s="35"/>
      <c r="C9" s="35"/>
      <c r="D9" s="36"/>
      <c r="E9" s="36"/>
      <c r="F9" s="36"/>
      <c r="G9" s="36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23">
        <f t="shared" ref="U9:Z9" si="2">SUM(U10:U11)</f>
        <v>0</v>
      </c>
      <c r="V9" s="23">
        <f t="shared" si="2"/>
        <v>0</v>
      </c>
      <c r="W9" s="23">
        <f t="shared" si="2"/>
        <v>0</v>
      </c>
      <c r="X9" s="23">
        <f t="shared" si="2"/>
        <v>0</v>
      </c>
      <c r="Y9" s="23">
        <f t="shared" si="2"/>
        <v>0</v>
      </c>
      <c r="Z9" s="23">
        <f>SUM(Z10:Z11)</f>
        <v>0</v>
      </c>
      <c r="AA9" s="23"/>
      <c r="AB9" s="23">
        <f>SUM(AB10:AB11)</f>
        <v>0</v>
      </c>
      <c r="AC9" s="78"/>
    </row>
    <row r="10" spans="1:29" s="14" customFormat="1" ht="17.25" customHeight="1" x14ac:dyDescent="0.2">
      <c r="A10" s="33"/>
      <c r="B10" s="32" t="s">
        <v>1</v>
      </c>
      <c r="C10" s="32" t="s">
        <v>1</v>
      </c>
      <c r="D10" s="36">
        <v>0</v>
      </c>
      <c r="E10" s="25">
        <v>0</v>
      </c>
      <c r="F10" s="25">
        <v>0</v>
      </c>
      <c r="G10" s="36">
        <v>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6">
        <f>SUM(H10:S10)</f>
        <v>0</v>
      </c>
      <c r="U10" s="37">
        <f>D10*T10</f>
        <v>0</v>
      </c>
      <c r="V10" s="27">
        <f>G10*T10</f>
        <v>0</v>
      </c>
      <c r="W10" s="27">
        <f>F10*T10</f>
        <v>0</v>
      </c>
      <c r="X10" s="27">
        <f>E10*T10</f>
        <v>0</v>
      </c>
      <c r="Y10" s="37">
        <v>0</v>
      </c>
      <c r="Z10" s="37">
        <v>0</v>
      </c>
      <c r="AA10" s="37"/>
      <c r="AB10" s="29">
        <f t="shared" ref="AB10:AB11" si="3">ROUNDDOWN(SUM(U10:Z10),0)</f>
        <v>0</v>
      </c>
      <c r="AC10" s="38"/>
    </row>
    <row r="11" spans="1:29" s="14" customFormat="1" ht="17.25" customHeight="1" x14ac:dyDescent="0.2">
      <c r="A11" s="33"/>
      <c r="B11" s="32" t="s">
        <v>1</v>
      </c>
      <c r="C11" s="32" t="s">
        <v>1</v>
      </c>
      <c r="D11" s="36">
        <v>0</v>
      </c>
      <c r="E11" s="25">
        <v>0</v>
      </c>
      <c r="F11" s="25">
        <v>0</v>
      </c>
      <c r="G11" s="36">
        <v>0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6">
        <f>SUM(H11:S11)</f>
        <v>0</v>
      </c>
      <c r="U11" s="37">
        <f>D11*T11</f>
        <v>0</v>
      </c>
      <c r="V11" s="27">
        <f>G11*T11</f>
        <v>0</v>
      </c>
      <c r="W11" s="27">
        <f>F11*T11</f>
        <v>0</v>
      </c>
      <c r="X11" s="27">
        <f>E11*T11</f>
        <v>0</v>
      </c>
      <c r="Y11" s="37">
        <v>0</v>
      </c>
      <c r="Z11" s="37">
        <v>0</v>
      </c>
      <c r="AA11" s="37"/>
      <c r="AB11" s="29">
        <f t="shared" si="3"/>
        <v>0</v>
      </c>
      <c r="AC11" s="38"/>
    </row>
    <row r="12" spans="1:29" s="14" customFormat="1" ht="17.25" customHeight="1" x14ac:dyDescent="0.2">
      <c r="A12" s="33"/>
      <c r="B12" s="32"/>
      <c r="C12" s="32"/>
      <c r="D12" s="36"/>
      <c r="E12" s="36"/>
      <c r="F12" s="36"/>
      <c r="G12" s="3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6"/>
      <c r="U12" s="37"/>
      <c r="V12" s="27"/>
      <c r="W12" s="27"/>
      <c r="X12" s="27"/>
      <c r="Y12" s="37"/>
      <c r="Z12" s="37"/>
      <c r="AA12" s="37"/>
      <c r="AB12" s="29"/>
      <c r="AC12" s="24"/>
    </row>
    <row r="13" spans="1:29" s="14" customFormat="1" ht="17.25" customHeight="1" x14ac:dyDescent="0.2">
      <c r="A13" s="235" t="s">
        <v>138</v>
      </c>
      <c r="B13" s="40"/>
      <c r="C13" s="32"/>
      <c r="D13" s="36"/>
      <c r="E13" s="36"/>
      <c r="F13" s="36"/>
      <c r="G13" s="36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6"/>
      <c r="U13" s="236">
        <f>SUM(U14:U15)</f>
        <v>0</v>
      </c>
      <c r="V13" s="236">
        <f t="shared" ref="U13:Z13" si="4">SUM(V14:V15)</f>
        <v>0</v>
      </c>
      <c r="W13" s="236">
        <f t="shared" si="4"/>
        <v>0</v>
      </c>
      <c r="X13" s="236">
        <f t="shared" si="4"/>
        <v>0</v>
      </c>
      <c r="Y13" s="236">
        <f t="shared" si="4"/>
        <v>0</v>
      </c>
      <c r="Z13" s="236">
        <f t="shared" si="4"/>
        <v>0</v>
      </c>
      <c r="AA13" s="37"/>
      <c r="AB13" s="23">
        <f>SUM(AB14:AB15)</f>
        <v>0</v>
      </c>
      <c r="AC13" s="30"/>
    </row>
    <row r="14" spans="1:29" s="14" customFormat="1" ht="17.25" customHeight="1" x14ac:dyDescent="0.2">
      <c r="A14" s="33" t="s">
        <v>139</v>
      </c>
      <c r="B14" s="40"/>
      <c r="C14" s="32"/>
      <c r="D14" s="36">
        <v>0</v>
      </c>
      <c r="E14" s="25">
        <v>0</v>
      </c>
      <c r="F14" s="25">
        <v>0</v>
      </c>
      <c r="G14" s="36">
        <v>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6">
        <f>SUM(H14:S14)</f>
        <v>0</v>
      </c>
      <c r="U14" s="37">
        <f>D14*T14</f>
        <v>0</v>
      </c>
      <c r="V14" s="27">
        <f>G14*T14</f>
        <v>0</v>
      </c>
      <c r="W14" s="27">
        <f>F14*T14</f>
        <v>0</v>
      </c>
      <c r="X14" s="27">
        <f>E14*T14</f>
        <v>0</v>
      </c>
      <c r="Y14" s="37">
        <v>0</v>
      </c>
      <c r="Z14" s="37">
        <v>0</v>
      </c>
      <c r="AA14" s="37"/>
      <c r="AB14" s="29">
        <f t="shared" ref="AB14:AB15" si="5">ROUNDDOWN(SUM(U14:Z14),0)</f>
        <v>0</v>
      </c>
      <c r="AC14" s="38"/>
    </row>
    <row r="15" spans="1:29" s="14" customFormat="1" ht="17.25" customHeight="1" thickBot="1" x14ac:dyDescent="0.25">
      <c r="A15" s="34"/>
      <c r="B15" s="35"/>
      <c r="C15" s="35"/>
      <c r="D15" s="29">
        <v>0</v>
      </c>
      <c r="E15" s="25">
        <v>0</v>
      </c>
      <c r="F15" s="25">
        <v>0</v>
      </c>
      <c r="G15" s="29">
        <v>0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26">
        <f>SUM(H15:S15)</f>
        <v>0</v>
      </c>
      <c r="U15" s="37">
        <f>D15*T15</f>
        <v>0</v>
      </c>
      <c r="V15" s="27">
        <f>G15*T15</f>
        <v>0</v>
      </c>
      <c r="W15" s="27">
        <f>F15*T15</f>
        <v>0</v>
      </c>
      <c r="X15" s="27">
        <f>E15*T15</f>
        <v>0</v>
      </c>
      <c r="Y15" s="37">
        <v>0</v>
      </c>
      <c r="Z15" s="37">
        <v>0</v>
      </c>
      <c r="AA15" s="37"/>
      <c r="AB15" s="29">
        <f t="shared" si="5"/>
        <v>0</v>
      </c>
      <c r="AC15" s="79"/>
    </row>
    <row r="16" spans="1:29" s="14" customFormat="1" ht="17.25" customHeight="1" thickTop="1" thickBot="1" x14ac:dyDescent="0.25">
      <c r="A16" s="294" t="s">
        <v>16</v>
      </c>
      <c r="B16" s="295"/>
      <c r="C16" s="295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7"/>
      <c r="U16" s="41">
        <f>U4+U9+U13</f>
        <v>0</v>
      </c>
      <c r="V16" s="41">
        <f>V4+V9+V13</f>
        <v>0</v>
      </c>
      <c r="W16" s="41">
        <f t="shared" ref="W16" si="6">W4+W9+W13</f>
        <v>0</v>
      </c>
      <c r="X16" s="41">
        <f>X4+X9+X13</f>
        <v>0</v>
      </c>
      <c r="Y16" s="41">
        <f>Y4+Y9+Y13</f>
        <v>0</v>
      </c>
      <c r="Z16" s="41">
        <f>Z4+Z9+Z13</f>
        <v>0</v>
      </c>
      <c r="AA16" s="41"/>
      <c r="AB16" s="41">
        <f>AB4+AB9+AB13</f>
        <v>0</v>
      </c>
      <c r="AC16" s="42"/>
    </row>
    <row r="17" spans="1:31" ht="16.5" customHeight="1" x14ac:dyDescent="0.2">
      <c r="U17" s="64"/>
      <c r="V17" s="64"/>
      <c r="W17" s="64"/>
      <c r="X17" s="64"/>
      <c r="Y17" s="64"/>
      <c r="Z17" s="64"/>
      <c r="AA17" s="64"/>
      <c r="AB17" s="64"/>
      <c r="AC17" s="64"/>
    </row>
    <row r="18" spans="1:31" ht="16.5" customHeight="1" x14ac:dyDescent="0.2">
      <c r="B18" s="43"/>
      <c r="C18" s="44"/>
      <c r="U18" s="64"/>
      <c r="V18" s="64"/>
      <c r="W18" s="64"/>
      <c r="X18" s="64"/>
      <c r="Y18" s="64"/>
      <c r="Z18" s="64"/>
      <c r="AA18" s="64"/>
      <c r="AB18" s="64"/>
      <c r="AC18" s="64"/>
    </row>
    <row r="19" spans="1:31" ht="16.5" customHeight="1" x14ac:dyDescent="0.2">
      <c r="A19" s="45"/>
      <c r="B19" s="46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AB19" s="226" t="s">
        <v>69</v>
      </c>
      <c r="AC19" s="121"/>
      <c r="AD19" s="288" t="s">
        <v>149</v>
      </c>
      <c r="AE19" s="288"/>
    </row>
    <row r="20" spans="1:31" ht="16.5" customHeight="1" x14ac:dyDescent="0.2">
      <c r="A20" s="48"/>
      <c r="B20" s="46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AB20" s="4" t="s">
        <v>69</v>
      </c>
      <c r="AC20" s="4"/>
      <c r="AD20" s="288"/>
      <c r="AE20" s="288"/>
    </row>
    <row r="21" spans="1:31" ht="16.5" customHeight="1" x14ac:dyDescent="0.2">
      <c r="A21" s="46"/>
      <c r="B21" s="46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</row>
    <row r="22" spans="1:31" ht="16.5" customHeight="1" x14ac:dyDescent="0.2">
      <c r="A22" s="46"/>
      <c r="B22" s="46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</row>
    <row r="23" spans="1:31" ht="16.5" customHeight="1" x14ac:dyDescent="0.2">
      <c r="A23" s="46"/>
      <c r="B23" s="46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</row>
    <row r="24" spans="1:31" ht="16.5" customHeight="1" x14ac:dyDescent="0.2"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1:31" ht="16.5" customHeight="1" x14ac:dyDescent="0.2"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</row>
    <row r="26" spans="1:31" ht="16.5" customHeight="1" x14ac:dyDescent="0.2"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</row>
    <row r="27" spans="1:31" ht="16.5" customHeight="1" x14ac:dyDescent="0.2"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1:31" ht="16.5" customHeight="1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31" ht="16.5" customHeight="1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31" ht="16.5" customHeight="1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31" ht="16.5" customHeight="1" x14ac:dyDescent="0.2"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31" x14ac:dyDescent="0.2"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8:19" x14ac:dyDescent="0.2"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8:19" x14ac:dyDescent="0.2"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8:19" x14ac:dyDescent="0.2"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8:19" x14ac:dyDescent="0.2"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8:19" x14ac:dyDescent="0.2"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</sheetData>
  <mergeCells count="9">
    <mergeCell ref="AD19:AE20"/>
    <mergeCell ref="V2:V3"/>
    <mergeCell ref="AB2:AB3"/>
    <mergeCell ref="AC2:AC3"/>
    <mergeCell ref="A16:T16"/>
    <mergeCell ref="A2:A3"/>
    <mergeCell ref="B2:B3"/>
    <mergeCell ref="C2:C3"/>
    <mergeCell ref="AA2:AA3"/>
  </mergeCells>
  <phoneticPr fontId="3"/>
  <pageMargins left="0.78740157480314965" right="0.38" top="0.78740157480314965" bottom="0.98425196850393704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G49"/>
  <sheetViews>
    <sheetView tabSelected="1" view="pageBreakPreview" zoomScaleNormal="100" workbookViewId="0">
      <selection activeCell="AB48" sqref="AB48:AE48"/>
    </sheetView>
  </sheetViews>
  <sheetFormatPr defaultColWidth="9" defaultRowHeight="12" x14ac:dyDescent="0.2"/>
  <cols>
    <col min="1" max="1" width="12.88671875" style="49" customWidth="1"/>
    <col min="2" max="2" width="8.33203125" style="49" customWidth="1"/>
    <col min="3" max="7" width="6.33203125" style="49" customWidth="1"/>
    <col min="8" max="8" width="8.44140625" style="49" customWidth="1"/>
    <col min="9" max="9" width="8.6640625" style="49" customWidth="1"/>
    <col min="10" max="11" width="8.44140625" style="49" customWidth="1"/>
    <col min="12" max="12" width="3.33203125" style="49" customWidth="1"/>
    <col min="13" max="13" width="7.21875" style="50" customWidth="1"/>
    <col min="14" max="14" width="1.6640625" style="50" customWidth="1"/>
    <col min="15" max="15" width="6.21875" style="51" customWidth="1"/>
    <col min="16" max="16" width="1.77734375" style="50" customWidth="1"/>
    <col min="17" max="17" width="4.44140625" style="50" customWidth="1"/>
    <col min="18" max="18" width="1.6640625" style="50" customWidth="1"/>
    <col min="19" max="20" width="2.33203125" style="50" customWidth="1"/>
    <col min="21" max="21" width="1.33203125" style="50" customWidth="1"/>
    <col min="22" max="22" width="7.44140625" style="50" customWidth="1"/>
    <col min="23" max="23" width="1.44140625" style="50" customWidth="1"/>
    <col min="24" max="24" width="5.77734375" style="50" customWidth="1"/>
    <col min="25" max="25" width="2" style="50" customWidth="1"/>
    <col min="26" max="26" width="4.109375" style="50" customWidth="1"/>
    <col min="27" max="27" width="1.77734375" style="50" customWidth="1"/>
    <col min="28" max="28" width="2.6640625" style="50" customWidth="1"/>
    <col min="29" max="29" width="2.21875" style="50" customWidth="1"/>
    <col min="30" max="30" width="4.6640625" style="50" customWidth="1"/>
    <col min="31" max="31" width="3.33203125" style="50" customWidth="1"/>
    <col min="32" max="32" width="12.33203125" style="49" customWidth="1"/>
    <col min="33" max="33" width="21.33203125" style="49" customWidth="1"/>
    <col min="34" max="16384" width="9" style="49"/>
  </cols>
  <sheetData>
    <row r="1" spans="1:32" ht="17.25" customHeight="1" thickBot="1" x14ac:dyDescent="0.25">
      <c r="A1" s="92" t="s">
        <v>47</v>
      </c>
      <c r="B1" s="93"/>
      <c r="C1" s="93"/>
      <c r="D1" s="93"/>
      <c r="E1" s="93"/>
      <c r="F1" s="93"/>
      <c r="G1" s="94"/>
      <c r="H1" s="94"/>
      <c r="I1" s="93"/>
      <c r="J1" s="93"/>
      <c r="K1" s="93"/>
      <c r="L1" s="93"/>
      <c r="M1" s="95"/>
      <c r="N1" s="95"/>
      <c r="O1" s="96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7" t="s">
        <v>21</v>
      </c>
    </row>
    <row r="2" spans="1:32" s="52" customFormat="1" ht="27.75" customHeight="1" x14ac:dyDescent="0.2">
      <c r="A2" s="98" t="s">
        <v>48</v>
      </c>
      <c r="B2" s="98" t="s">
        <v>12</v>
      </c>
      <c r="C2" s="98" t="s">
        <v>49</v>
      </c>
      <c r="D2" s="98" t="s">
        <v>50</v>
      </c>
      <c r="E2" s="98" t="s">
        <v>51</v>
      </c>
      <c r="F2" s="122" t="s">
        <v>85</v>
      </c>
      <c r="G2" s="99" t="s">
        <v>52</v>
      </c>
      <c r="H2" s="100" t="s">
        <v>74</v>
      </c>
      <c r="I2" s="101" t="s">
        <v>75</v>
      </c>
      <c r="J2" s="101" t="s">
        <v>53</v>
      </c>
      <c r="K2" s="101" t="s">
        <v>54</v>
      </c>
      <c r="L2" s="324" t="s">
        <v>55</v>
      </c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5"/>
    </row>
    <row r="3" spans="1:32" ht="12.75" customHeight="1" x14ac:dyDescent="0.2">
      <c r="A3" s="336"/>
      <c r="B3" s="318"/>
      <c r="C3" s="318"/>
      <c r="D3" s="318"/>
      <c r="E3" s="318"/>
      <c r="F3" s="318"/>
      <c r="G3" s="327"/>
      <c r="H3" s="330"/>
      <c r="I3" s="318"/>
      <c r="J3" s="318"/>
      <c r="K3" s="318"/>
      <c r="L3" s="102" t="s">
        <v>56</v>
      </c>
      <c r="M3" s="103"/>
      <c r="N3" s="104" t="s">
        <v>76</v>
      </c>
      <c r="O3" s="105"/>
      <c r="P3" s="104" t="s">
        <v>61</v>
      </c>
      <c r="Q3" s="104">
        <v>1000</v>
      </c>
      <c r="R3" s="104" t="s">
        <v>60</v>
      </c>
      <c r="S3" s="104"/>
      <c r="T3" s="104" t="s">
        <v>62</v>
      </c>
      <c r="U3" s="104" t="s">
        <v>77</v>
      </c>
      <c r="V3" s="103"/>
      <c r="W3" s="104" t="s">
        <v>78</v>
      </c>
      <c r="X3" s="105"/>
      <c r="Y3" s="104" t="s">
        <v>79</v>
      </c>
      <c r="Z3" s="104">
        <v>1000</v>
      </c>
      <c r="AA3" s="104" t="s">
        <v>78</v>
      </c>
      <c r="AB3" s="104"/>
      <c r="AC3" s="104" t="s">
        <v>62</v>
      </c>
      <c r="AD3" s="104" t="s">
        <v>80</v>
      </c>
      <c r="AE3" s="104"/>
      <c r="AF3" s="223">
        <f t="shared" ref="AF3:AF8" si="0">ROUNDDOWN((M3*O3/Q3*S3+V3*X3/Z3*AB3),0)</f>
        <v>0</v>
      </c>
    </row>
    <row r="4" spans="1:32" ht="12.75" customHeight="1" x14ac:dyDescent="0.2">
      <c r="A4" s="337"/>
      <c r="B4" s="319"/>
      <c r="C4" s="319"/>
      <c r="D4" s="319"/>
      <c r="E4" s="319"/>
      <c r="F4" s="319"/>
      <c r="G4" s="328"/>
      <c r="H4" s="331"/>
      <c r="I4" s="319"/>
      <c r="J4" s="319"/>
      <c r="K4" s="319"/>
      <c r="L4" s="106" t="s">
        <v>57</v>
      </c>
      <c r="M4" s="107"/>
      <c r="N4" s="108" t="s">
        <v>78</v>
      </c>
      <c r="O4" s="109"/>
      <c r="P4" s="108" t="s">
        <v>79</v>
      </c>
      <c r="Q4" s="108">
        <v>1000</v>
      </c>
      <c r="R4" s="108" t="s">
        <v>78</v>
      </c>
      <c r="S4" s="108"/>
      <c r="T4" s="108" t="s">
        <v>62</v>
      </c>
      <c r="U4" s="108" t="s">
        <v>77</v>
      </c>
      <c r="V4" s="107"/>
      <c r="W4" s="108" t="s">
        <v>78</v>
      </c>
      <c r="X4" s="109"/>
      <c r="Y4" s="108" t="s">
        <v>79</v>
      </c>
      <c r="Z4" s="108">
        <v>1000</v>
      </c>
      <c r="AA4" s="108" t="s">
        <v>78</v>
      </c>
      <c r="AB4" s="108"/>
      <c r="AC4" s="108" t="s">
        <v>62</v>
      </c>
      <c r="AD4" s="108" t="s">
        <v>80</v>
      </c>
      <c r="AE4" s="108"/>
      <c r="AF4" s="91">
        <f t="shared" si="0"/>
        <v>0</v>
      </c>
    </row>
    <row r="5" spans="1:32" ht="12.75" customHeight="1" x14ac:dyDescent="0.2">
      <c r="A5" s="337"/>
      <c r="B5" s="319"/>
      <c r="C5" s="319"/>
      <c r="D5" s="319"/>
      <c r="E5" s="319"/>
      <c r="F5" s="319"/>
      <c r="G5" s="328"/>
      <c r="H5" s="331"/>
      <c r="I5" s="319"/>
      <c r="J5" s="319"/>
      <c r="K5" s="319"/>
      <c r="L5" s="106" t="s">
        <v>58</v>
      </c>
      <c r="M5" s="107"/>
      <c r="N5" s="108" t="s">
        <v>78</v>
      </c>
      <c r="O5" s="109"/>
      <c r="P5" s="108" t="s">
        <v>79</v>
      </c>
      <c r="Q5" s="108">
        <v>1000</v>
      </c>
      <c r="R5" s="108" t="s">
        <v>78</v>
      </c>
      <c r="S5" s="108"/>
      <c r="T5" s="108" t="s">
        <v>62</v>
      </c>
      <c r="U5" s="108" t="s">
        <v>77</v>
      </c>
      <c r="V5" s="107"/>
      <c r="W5" s="108" t="s">
        <v>78</v>
      </c>
      <c r="X5" s="109"/>
      <c r="Y5" s="108" t="s">
        <v>79</v>
      </c>
      <c r="Z5" s="108">
        <v>1000</v>
      </c>
      <c r="AA5" s="108" t="s">
        <v>78</v>
      </c>
      <c r="AB5" s="108"/>
      <c r="AC5" s="108" t="s">
        <v>62</v>
      </c>
      <c r="AD5" s="108" t="s">
        <v>80</v>
      </c>
      <c r="AE5" s="108"/>
      <c r="AF5" s="91">
        <f t="shared" si="0"/>
        <v>0</v>
      </c>
    </row>
    <row r="6" spans="1:32" ht="12.75" customHeight="1" x14ac:dyDescent="0.2">
      <c r="A6" s="337"/>
      <c r="B6" s="319"/>
      <c r="C6" s="319"/>
      <c r="D6" s="319"/>
      <c r="E6" s="319"/>
      <c r="F6" s="319"/>
      <c r="G6" s="328"/>
      <c r="H6" s="331"/>
      <c r="I6" s="319"/>
      <c r="J6" s="319"/>
      <c r="K6" s="319"/>
      <c r="L6" s="106" t="s">
        <v>72</v>
      </c>
      <c r="M6" s="107"/>
      <c r="N6" s="108" t="s">
        <v>78</v>
      </c>
      <c r="O6" s="109"/>
      <c r="P6" s="108" t="s">
        <v>79</v>
      </c>
      <c r="Q6" s="108">
        <v>1000</v>
      </c>
      <c r="R6" s="108" t="s">
        <v>78</v>
      </c>
      <c r="S6" s="108"/>
      <c r="T6" s="108" t="s">
        <v>62</v>
      </c>
      <c r="U6" s="108" t="s">
        <v>77</v>
      </c>
      <c r="V6" s="107"/>
      <c r="W6" s="108" t="s">
        <v>78</v>
      </c>
      <c r="X6" s="109"/>
      <c r="Y6" s="108" t="s">
        <v>79</v>
      </c>
      <c r="Z6" s="108">
        <v>1000</v>
      </c>
      <c r="AA6" s="108" t="s">
        <v>78</v>
      </c>
      <c r="AB6" s="108"/>
      <c r="AC6" s="108" t="s">
        <v>62</v>
      </c>
      <c r="AD6" s="108" t="s">
        <v>80</v>
      </c>
      <c r="AE6" s="108"/>
      <c r="AF6" s="91">
        <f t="shared" si="0"/>
        <v>0</v>
      </c>
    </row>
    <row r="7" spans="1:32" ht="12.75" customHeight="1" x14ac:dyDescent="0.2">
      <c r="A7" s="337"/>
      <c r="B7" s="319"/>
      <c r="C7" s="319"/>
      <c r="D7" s="319"/>
      <c r="E7" s="319"/>
      <c r="F7" s="319"/>
      <c r="G7" s="328"/>
      <c r="H7" s="331"/>
      <c r="I7" s="319"/>
      <c r="J7" s="319"/>
      <c r="K7" s="319"/>
      <c r="L7" s="106" t="s">
        <v>59</v>
      </c>
      <c r="M7" s="107"/>
      <c r="N7" s="108" t="s">
        <v>78</v>
      </c>
      <c r="O7" s="109"/>
      <c r="P7" s="108" t="s">
        <v>79</v>
      </c>
      <c r="Q7" s="108">
        <v>1000</v>
      </c>
      <c r="R7" s="108" t="s">
        <v>78</v>
      </c>
      <c r="S7" s="108"/>
      <c r="T7" s="108" t="s">
        <v>62</v>
      </c>
      <c r="U7" s="108" t="s">
        <v>77</v>
      </c>
      <c r="V7" s="107"/>
      <c r="W7" s="108" t="s">
        <v>78</v>
      </c>
      <c r="X7" s="109"/>
      <c r="Y7" s="108" t="s">
        <v>79</v>
      </c>
      <c r="Z7" s="108">
        <v>1000</v>
      </c>
      <c r="AA7" s="108" t="s">
        <v>78</v>
      </c>
      <c r="AB7" s="108"/>
      <c r="AC7" s="108" t="s">
        <v>62</v>
      </c>
      <c r="AD7" s="108" t="s">
        <v>80</v>
      </c>
      <c r="AE7" s="108"/>
      <c r="AF7" s="91">
        <f t="shared" si="0"/>
        <v>0</v>
      </c>
    </row>
    <row r="8" spans="1:32" ht="12.75" customHeight="1" x14ac:dyDescent="0.2">
      <c r="A8" s="337"/>
      <c r="B8" s="319"/>
      <c r="C8" s="319"/>
      <c r="D8" s="319"/>
      <c r="E8" s="319"/>
      <c r="F8" s="319"/>
      <c r="G8" s="328"/>
      <c r="H8" s="331"/>
      <c r="I8" s="319"/>
      <c r="J8" s="319"/>
      <c r="K8" s="319"/>
      <c r="L8" s="106" t="s">
        <v>73</v>
      </c>
      <c r="M8" s="107"/>
      <c r="N8" s="108" t="s">
        <v>78</v>
      </c>
      <c r="O8" s="109"/>
      <c r="P8" s="108" t="s">
        <v>79</v>
      </c>
      <c r="Q8" s="108">
        <v>1000</v>
      </c>
      <c r="R8" s="108" t="s">
        <v>78</v>
      </c>
      <c r="S8" s="108"/>
      <c r="T8" s="108" t="s">
        <v>62</v>
      </c>
      <c r="U8" s="108" t="s">
        <v>77</v>
      </c>
      <c r="V8" s="107"/>
      <c r="W8" s="108" t="s">
        <v>78</v>
      </c>
      <c r="X8" s="109"/>
      <c r="Y8" s="108" t="s">
        <v>79</v>
      </c>
      <c r="Z8" s="108">
        <v>1000</v>
      </c>
      <c r="AA8" s="108" t="s">
        <v>78</v>
      </c>
      <c r="AB8" s="108"/>
      <c r="AC8" s="108" t="s">
        <v>62</v>
      </c>
      <c r="AD8" s="108" t="s">
        <v>80</v>
      </c>
      <c r="AE8" s="108"/>
      <c r="AF8" s="91">
        <f t="shared" si="0"/>
        <v>0</v>
      </c>
    </row>
    <row r="9" spans="1:32" ht="12.75" customHeight="1" x14ac:dyDescent="0.2">
      <c r="A9" s="337"/>
      <c r="B9" s="319"/>
      <c r="C9" s="319"/>
      <c r="D9" s="319"/>
      <c r="E9" s="319"/>
      <c r="F9" s="319"/>
      <c r="G9" s="328"/>
      <c r="H9" s="331"/>
      <c r="I9" s="319"/>
      <c r="J9" s="319"/>
      <c r="K9" s="319"/>
      <c r="L9" s="106" t="s">
        <v>81</v>
      </c>
      <c r="M9" s="108"/>
      <c r="N9" s="110"/>
      <c r="O9" s="111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91"/>
    </row>
    <row r="10" spans="1:32" ht="12.75" customHeight="1" x14ac:dyDescent="0.2">
      <c r="A10" s="337"/>
      <c r="B10" s="319"/>
      <c r="C10" s="319"/>
      <c r="D10" s="319"/>
      <c r="E10" s="319"/>
      <c r="F10" s="319"/>
      <c r="G10" s="328"/>
      <c r="H10" s="331"/>
      <c r="I10" s="319"/>
      <c r="J10" s="319"/>
      <c r="K10" s="319"/>
      <c r="L10" s="106">
        <v>1</v>
      </c>
      <c r="M10" s="108"/>
      <c r="N10" s="108" t="s">
        <v>78</v>
      </c>
      <c r="O10" s="109"/>
      <c r="P10" s="108" t="s">
        <v>79</v>
      </c>
      <c r="Q10" s="108">
        <v>1000</v>
      </c>
      <c r="R10" s="108" t="s">
        <v>78</v>
      </c>
      <c r="S10" s="108"/>
      <c r="T10" s="108" t="s">
        <v>62</v>
      </c>
      <c r="U10" s="108" t="s">
        <v>77</v>
      </c>
      <c r="V10" s="107"/>
      <c r="W10" s="108" t="s">
        <v>78</v>
      </c>
      <c r="X10" s="109"/>
      <c r="Y10" s="108" t="s">
        <v>79</v>
      </c>
      <c r="Z10" s="108">
        <v>1000</v>
      </c>
      <c r="AA10" s="108" t="s">
        <v>78</v>
      </c>
      <c r="AB10" s="108"/>
      <c r="AC10" s="108" t="s">
        <v>62</v>
      </c>
      <c r="AD10" s="108" t="s">
        <v>80</v>
      </c>
      <c r="AE10" s="108"/>
      <c r="AF10" s="91">
        <f>ROUNDDOWN((M10*O10/Q10*S10+V10*X10/Z10*AB10),0)</f>
        <v>0</v>
      </c>
    </row>
    <row r="11" spans="1:32" ht="12.75" customHeight="1" x14ac:dyDescent="0.2">
      <c r="A11" s="337"/>
      <c r="B11" s="319"/>
      <c r="C11" s="319"/>
      <c r="D11" s="319"/>
      <c r="E11" s="319"/>
      <c r="F11" s="319"/>
      <c r="G11" s="328"/>
      <c r="H11" s="331"/>
      <c r="I11" s="319"/>
      <c r="J11" s="319"/>
      <c r="K11" s="319"/>
      <c r="L11" s="106">
        <v>2</v>
      </c>
      <c r="M11" s="108"/>
      <c r="N11" s="108" t="s">
        <v>78</v>
      </c>
      <c r="O11" s="109"/>
      <c r="P11" s="108" t="s">
        <v>79</v>
      </c>
      <c r="Q11" s="108">
        <v>1000</v>
      </c>
      <c r="R11" s="108" t="s">
        <v>78</v>
      </c>
      <c r="S11" s="108"/>
      <c r="T11" s="108" t="s">
        <v>62</v>
      </c>
      <c r="U11" s="108" t="s">
        <v>77</v>
      </c>
      <c r="V11" s="107"/>
      <c r="W11" s="108" t="s">
        <v>78</v>
      </c>
      <c r="X11" s="109"/>
      <c r="Y11" s="108" t="s">
        <v>79</v>
      </c>
      <c r="Z11" s="108">
        <v>1000</v>
      </c>
      <c r="AA11" s="108" t="s">
        <v>78</v>
      </c>
      <c r="AB11" s="108"/>
      <c r="AC11" s="108" t="s">
        <v>62</v>
      </c>
      <c r="AD11" s="108" t="s">
        <v>80</v>
      </c>
      <c r="AE11" s="108"/>
      <c r="AF11" s="91">
        <f>ROUNDDOWN((M11*O11/Q11*S11+V11*X11/Z11*AB11),0)</f>
        <v>0</v>
      </c>
    </row>
    <row r="12" spans="1:32" ht="12.75" customHeight="1" x14ac:dyDescent="0.2">
      <c r="A12" s="337"/>
      <c r="B12" s="319"/>
      <c r="C12" s="319"/>
      <c r="D12" s="319"/>
      <c r="E12" s="319"/>
      <c r="F12" s="319"/>
      <c r="G12" s="328"/>
      <c r="H12" s="331"/>
      <c r="I12" s="319"/>
      <c r="J12" s="319"/>
      <c r="K12" s="319"/>
      <c r="L12" s="106" t="s">
        <v>63</v>
      </c>
      <c r="M12" s="108"/>
      <c r="N12" s="108"/>
      <c r="O12" s="109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91">
        <f>SUM(AF3:AF11)</f>
        <v>0</v>
      </c>
    </row>
    <row r="13" spans="1:32" ht="12.75" customHeight="1" x14ac:dyDescent="0.2">
      <c r="A13" s="338"/>
      <c r="B13" s="320"/>
      <c r="C13" s="320"/>
      <c r="D13" s="320"/>
      <c r="E13" s="320"/>
      <c r="F13" s="320"/>
      <c r="G13" s="329"/>
      <c r="H13" s="332"/>
      <c r="I13" s="320"/>
      <c r="J13" s="320"/>
      <c r="K13" s="320"/>
      <c r="L13" s="112"/>
      <c r="M13" s="113"/>
      <c r="N13" s="113"/>
      <c r="O13" s="114"/>
      <c r="P13" s="113"/>
      <c r="Q13" s="326" t="s">
        <v>147</v>
      </c>
      <c r="R13" s="326"/>
      <c r="S13" s="326"/>
      <c r="T13" s="326"/>
      <c r="U13" s="224"/>
      <c r="V13" s="224"/>
      <c r="W13" s="224" t="s">
        <v>148</v>
      </c>
      <c r="X13" s="113"/>
      <c r="Y13" s="113"/>
      <c r="Z13" s="113"/>
      <c r="AA13" s="113"/>
      <c r="AB13" s="113"/>
      <c r="AC13" s="113"/>
      <c r="AD13" s="113"/>
      <c r="AE13" s="113"/>
      <c r="AF13" s="225">
        <f>ROUNDDOWN(V13*AF12,0)</f>
        <v>0</v>
      </c>
    </row>
    <row r="14" spans="1:32" ht="12.75" customHeight="1" x14ac:dyDescent="0.2">
      <c r="A14" s="336"/>
      <c r="B14" s="318"/>
      <c r="C14" s="318"/>
      <c r="D14" s="318"/>
      <c r="E14" s="318"/>
      <c r="F14" s="318"/>
      <c r="G14" s="327"/>
      <c r="H14" s="330"/>
      <c r="I14" s="318"/>
      <c r="J14" s="318"/>
      <c r="K14" s="318"/>
      <c r="L14" s="102" t="s">
        <v>56</v>
      </c>
      <c r="M14" s="103"/>
      <c r="N14" s="104" t="s">
        <v>78</v>
      </c>
      <c r="O14" s="105"/>
      <c r="P14" s="104" t="s">
        <v>79</v>
      </c>
      <c r="Q14" s="104">
        <v>1000</v>
      </c>
      <c r="R14" s="104" t="s">
        <v>78</v>
      </c>
      <c r="S14" s="104"/>
      <c r="T14" s="104" t="s">
        <v>62</v>
      </c>
      <c r="U14" s="104" t="s">
        <v>77</v>
      </c>
      <c r="V14" s="103"/>
      <c r="W14" s="104" t="s">
        <v>78</v>
      </c>
      <c r="X14" s="105"/>
      <c r="Y14" s="104" t="s">
        <v>79</v>
      </c>
      <c r="Z14" s="104">
        <v>1000</v>
      </c>
      <c r="AA14" s="104" t="s">
        <v>78</v>
      </c>
      <c r="AB14" s="104"/>
      <c r="AC14" s="104" t="s">
        <v>62</v>
      </c>
      <c r="AD14" s="104" t="s">
        <v>80</v>
      </c>
      <c r="AE14" s="104"/>
      <c r="AF14" s="223">
        <f>ROUNDDOWN((M14*O14/Q14*S14+V14*X14/Z14*AB14),0)</f>
        <v>0</v>
      </c>
    </row>
    <row r="15" spans="1:32" ht="12.75" customHeight="1" x14ac:dyDescent="0.2">
      <c r="A15" s="337"/>
      <c r="B15" s="319"/>
      <c r="C15" s="319"/>
      <c r="D15" s="319"/>
      <c r="E15" s="319"/>
      <c r="F15" s="319"/>
      <c r="G15" s="328"/>
      <c r="H15" s="331"/>
      <c r="I15" s="319"/>
      <c r="J15" s="319"/>
      <c r="K15" s="319"/>
      <c r="L15" s="106" t="s">
        <v>57</v>
      </c>
      <c r="M15" s="107"/>
      <c r="N15" s="108" t="s">
        <v>78</v>
      </c>
      <c r="O15" s="109"/>
      <c r="P15" s="108" t="s">
        <v>79</v>
      </c>
      <c r="Q15" s="108">
        <v>1000</v>
      </c>
      <c r="R15" s="108" t="s">
        <v>78</v>
      </c>
      <c r="S15" s="108"/>
      <c r="T15" s="108" t="s">
        <v>62</v>
      </c>
      <c r="U15" s="108" t="s">
        <v>77</v>
      </c>
      <c r="V15" s="107"/>
      <c r="W15" s="108" t="s">
        <v>78</v>
      </c>
      <c r="X15" s="109"/>
      <c r="Y15" s="108" t="s">
        <v>79</v>
      </c>
      <c r="Z15" s="108">
        <v>1000</v>
      </c>
      <c r="AA15" s="108" t="s">
        <v>78</v>
      </c>
      <c r="AB15" s="108"/>
      <c r="AC15" s="108" t="s">
        <v>62</v>
      </c>
      <c r="AD15" s="108" t="s">
        <v>80</v>
      </c>
      <c r="AE15" s="108"/>
      <c r="AF15" s="91">
        <f t="shared" ref="AF15:AF19" si="1">ROUNDDOWN((M15*O15/Q15*S15+V15*X15/Z15*AB15),0)</f>
        <v>0</v>
      </c>
    </row>
    <row r="16" spans="1:32" ht="12.75" customHeight="1" x14ac:dyDescent="0.2">
      <c r="A16" s="337"/>
      <c r="B16" s="319"/>
      <c r="C16" s="319"/>
      <c r="D16" s="319"/>
      <c r="E16" s="319"/>
      <c r="F16" s="319"/>
      <c r="G16" s="328"/>
      <c r="H16" s="331"/>
      <c r="I16" s="319"/>
      <c r="J16" s="319"/>
      <c r="K16" s="319"/>
      <c r="L16" s="106" t="s">
        <v>58</v>
      </c>
      <c r="M16" s="107"/>
      <c r="N16" s="108" t="s">
        <v>78</v>
      </c>
      <c r="O16" s="109"/>
      <c r="P16" s="108" t="s">
        <v>79</v>
      </c>
      <c r="Q16" s="108">
        <v>1000</v>
      </c>
      <c r="R16" s="108" t="s">
        <v>78</v>
      </c>
      <c r="S16" s="108"/>
      <c r="T16" s="108" t="s">
        <v>62</v>
      </c>
      <c r="U16" s="108" t="s">
        <v>77</v>
      </c>
      <c r="V16" s="107"/>
      <c r="W16" s="108" t="s">
        <v>78</v>
      </c>
      <c r="X16" s="109"/>
      <c r="Y16" s="108" t="s">
        <v>79</v>
      </c>
      <c r="Z16" s="108">
        <v>1000</v>
      </c>
      <c r="AA16" s="108" t="s">
        <v>78</v>
      </c>
      <c r="AB16" s="108"/>
      <c r="AC16" s="108" t="s">
        <v>62</v>
      </c>
      <c r="AD16" s="108" t="s">
        <v>80</v>
      </c>
      <c r="AE16" s="108"/>
      <c r="AF16" s="91">
        <f t="shared" si="1"/>
        <v>0</v>
      </c>
    </row>
    <row r="17" spans="1:32" ht="12.75" customHeight="1" x14ac:dyDescent="0.2">
      <c r="A17" s="337"/>
      <c r="B17" s="319"/>
      <c r="C17" s="319"/>
      <c r="D17" s="319"/>
      <c r="E17" s="319"/>
      <c r="F17" s="319"/>
      <c r="G17" s="328"/>
      <c r="H17" s="331"/>
      <c r="I17" s="319"/>
      <c r="J17" s="319"/>
      <c r="K17" s="319"/>
      <c r="L17" s="106" t="s">
        <v>72</v>
      </c>
      <c r="M17" s="107"/>
      <c r="N17" s="108" t="s">
        <v>78</v>
      </c>
      <c r="O17" s="109"/>
      <c r="P17" s="108" t="s">
        <v>79</v>
      </c>
      <c r="Q17" s="108">
        <v>1000</v>
      </c>
      <c r="R17" s="108" t="s">
        <v>78</v>
      </c>
      <c r="S17" s="108"/>
      <c r="T17" s="108" t="s">
        <v>62</v>
      </c>
      <c r="U17" s="108" t="s">
        <v>77</v>
      </c>
      <c r="V17" s="107"/>
      <c r="W17" s="108" t="s">
        <v>78</v>
      </c>
      <c r="X17" s="109"/>
      <c r="Y17" s="108" t="s">
        <v>79</v>
      </c>
      <c r="Z17" s="108">
        <v>1000</v>
      </c>
      <c r="AA17" s="108" t="s">
        <v>78</v>
      </c>
      <c r="AB17" s="108"/>
      <c r="AC17" s="108" t="s">
        <v>62</v>
      </c>
      <c r="AD17" s="108" t="s">
        <v>80</v>
      </c>
      <c r="AE17" s="108"/>
      <c r="AF17" s="91">
        <f t="shared" si="1"/>
        <v>0</v>
      </c>
    </row>
    <row r="18" spans="1:32" ht="12.75" customHeight="1" x14ac:dyDescent="0.2">
      <c r="A18" s="337"/>
      <c r="B18" s="319"/>
      <c r="C18" s="319"/>
      <c r="D18" s="319"/>
      <c r="E18" s="319"/>
      <c r="F18" s="319"/>
      <c r="G18" s="328"/>
      <c r="H18" s="331"/>
      <c r="I18" s="319"/>
      <c r="J18" s="319"/>
      <c r="K18" s="319"/>
      <c r="L18" s="106" t="s">
        <v>59</v>
      </c>
      <c r="M18" s="107"/>
      <c r="N18" s="108" t="s">
        <v>78</v>
      </c>
      <c r="O18" s="109"/>
      <c r="P18" s="108" t="s">
        <v>79</v>
      </c>
      <c r="Q18" s="108">
        <v>1000</v>
      </c>
      <c r="R18" s="108" t="s">
        <v>78</v>
      </c>
      <c r="S18" s="108"/>
      <c r="T18" s="108" t="s">
        <v>62</v>
      </c>
      <c r="U18" s="108" t="s">
        <v>77</v>
      </c>
      <c r="V18" s="107"/>
      <c r="W18" s="108" t="s">
        <v>78</v>
      </c>
      <c r="X18" s="109"/>
      <c r="Y18" s="108" t="s">
        <v>79</v>
      </c>
      <c r="Z18" s="108">
        <v>1000</v>
      </c>
      <c r="AA18" s="108" t="s">
        <v>78</v>
      </c>
      <c r="AB18" s="108"/>
      <c r="AC18" s="108" t="s">
        <v>62</v>
      </c>
      <c r="AD18" s="108" t="s">
        <v>80</v>
      </c>
      <c r="AE18" s="108"/>
      <c r="AF18" s="91">
        <f t="shared" si="1"/>
        <v>0</v>
      </c>
    </row>
    <row r="19" spans="1:32" ht="12.75" customHeight="1" x14ac:dyDescent="0.2">
      <c r="A19" s="337"/>
      <c r="B19" s="319"/>
      <c r="C19" s="319"/>
      <c r="D19" s="319"/>
      <c r="E19" s="319"/>
      <c r="F19" s="319"/>
      <c r="G19" s="328"/>
      <c r="H19" s="331"/>
      <c r="I19" s="319"/>
      <c r="J19" s="319"/>
      <c r="K19" s="319"/>
      <c r="L19" s="106" t="s">
        <v>73</v>
      </c>
      <c r="M19" s="107"/>
      <c r="N19" s="108" t="s">
        <v>78</v>
      </c>
      <c r="O19" s="109"/>
      <c r="P19" s="108" t="s">
        <v>79</v>
      </c>
      <c r="Q19" s="108">
        <v>1000</v>
      </c>
      <c r="R19" s="108" t="s">
        <v>78</v>
      </c>
      <c r="S19" s="108"/>
      <c r="T19" s="108" t="s">
        <v>62</v>
      </c>
      <c r="U19" s="108" t="s">
        <v>77</v>
      </c>
      <c r="V19" s="107"/>
      <c r="W19" s="108" t="s">
        <v>78</v>
      </c>
      <c r="X19" s="109"/>
      <c r="Y19" s="108" t="s">
        <v>79</v>
      </c>
      <c r="Z19" s="108">
        <v>1000</v>
      </c>
      <c r="AA19" s="108" t="s">
        <v>78</v>
      </c>
      <c r="AB19" s="108"/>
      <c r="AC19" s="108" t="s">
        <v>62</v>
      </c>
      <c r="AD19" s="108" t="s">
        <v>80</v>
      </c>
      <c r="AE19" s="108"/>
      <c r="AF19" s="91">
        <f t="shared" si="1"/>
        <v>0</v>
      </c>
    </row>
    <row r="20" spans="1:32" ht="12.75" customHeight="1" x14ac:dyDescent="0.2">
      <c r="A20" s="337"/>
      <c r="B20" s="319"/>
      <c r="C20" s="319"/>
      <c r="D20" s="319"/>
      <c r="E20" s="319"/>
      <c r="F20" s="319"/>
      <c r="G20" s="328"/>
      <c r="H20" s="331"/>
      <c r="I20" s="319"/>
      <c r="J20" s="319"/>
      <c r="K20" s="319"/>
      <c r="L20" s="106" t="s">
        <v>81</v>
      </c>
      <c r="M20" s="108"/>
      <c r="N20" s="110"/>
      <c r="O20" s="111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91"/>
    </row>
    <row r="21" spans="1:32" ht="12.75" customHeight="1" x14ac:dyDescent="0.2">
      <c r="A21" s="337"/>
      <c r="B21" s="319"/>
      <c r="C21" s="319"/>
      <c r="D21" s="319"/>
      <c r="E21" s="319"/>
      <c r="F21" s="319"/>
      <c r="G21" s="328"/>
      <c r="H21" s="331"/>
      <c r="I21" s="319"/>
      <c r="J21" s="319"/>
      <c r="K21" s="319"/>
      <c r="L21" s="106">
        <v>1</v>
      </c>
      <c r="M21" s="108"/>
      <c r="N21" s="108" t="s">
        <v>78</v>
      </c>
      <c r="O21" s="109"/>
      <c r="P21" s="108" t="s">
        <v>79</v>
      </c>
      <c r="Q21" s="108">
        <v>1000</v>
      </c>
      <c r="R21" s="108" t="s">
        <v>78</v>
      </c>
      <c r="S21" s="108"/>
      <c r="T21" s="108" t="s">
        <v>62</v>
      </c>
      <c r="U21" s="108" t="s">
        <v>77</v>
      </c>
      <c r="V21" s="107"/>
      <c r="W21" s="108" t="s">
        <v>78</v>
      </c>
      <c r="X21" s="109"/>
      <c r="Y21" s="108" t="s">
        <v>79</v>
      </c>
      <c r="Z21" s="108">
        <v>1000</v>
      </c>
      <c r="AA21" s="108" t="s">
        <v>78</v>
      </c>
      <c r="AB21" s="108"/>
      <c r="AC21" s="108" t="s">
        <v>62</v>
      </c>
      <c r="AD21" s="108" t="s">
        <v>80</v>
      </c>
      <c r="AE21" s="108"/>
      <c r="AF21" s="91">
        <f>ROUNDDOWN((M21*O21/Q21*S21+V21*X21/Z21*AB21),0)</f>
        <v>0</v>
      </c>
    </row>
    <row r="22" spans="1:32" ht="12.75" customHeight="1" x14ac:dyDescent="0.2">
      <c r="A22" s="337"/>
      <c r="B22" s="319"/>
      <c r="C22" s="319"/>
      <c r="D22" s="319"/>
      <c r="E22" s="319"/>
      <c r="F22" s="319"/>
      <c r="G22" s="328"/>
      <c r="H22" s="331"/>
      <c r="I22" s="319"/>
      <c r="J22" s="319"/>
      <c r="K22" s="319"/>
      <c r="L22" s="106">
        <v>2</v>
      </c>
      <c r="M22" s="108"/>
      <c r="N22" s="108" t="s">
        <v>78</v>
      </c>
      <c r="O22" s="109"/>
      <c r="P22" s="108" t="s">
        <v>79</v>
      </c>
      <c r="Q22" s="108">
        <v>1000</v>
      </c>
      <c r="R22" s="108" t="s">
        <v>78</v>
      </c>
      <c r="S22" s="108"/>
      <c r="T22" s="108" t="s">
        <v>62</v>
      </c>
      <c r="U22" s="108" t="s">
        <v>77</v>
      </c>
      <c r="V22" s="107"/>
      <c r="W22" s="108" t="s">
        <v>78</v>
      </c>
      <c r="X22" s="109"/>
      <c r="Y22" s="108" t="s">
        <v>79</v>
      </c>
      <c r="Z22" s="108">
        <v>1000</v>
      </c>
      <c r="AA22" s="108" t="s">
        <v>78</v>
      </c>
      <c r="AB22" s="108"/>
      <c r="AC22" s="108" t="s">
        <v>62</v>
      </c>
      <c r="AD22" s="108" t="s">
        <v>80</v>
      </c>
      <c r="AE22" s="108"/>
      <c r="AF22" s="91">
        <f>ROUNDDOWN((M22*O22/Q22*S22+V22*X22/Z22*AB22),0)</f>
        <v>0</v>
      </c>
    </row>
    <row r="23" spans="1:32" ht="12.75" customHeight="1" x14ac:dyDescent="0.2">
      <c r="A23" s="337"/>
      <c r="B23" s="319"/>
      <c r="C23" s="319"/>
      <c r="D23" s="319"/>
      <c r="E23" s="319"/>
      <c r="F23" s="319"/>
      <c r="G23" s="328"/>
      <c r="H23" s="331"/>
      <c r="I23" s="319"/>
      <c r="J23" s="319"/>
      <c r="K23" s="319"/>
      <c r="L23" s="106" t="s">
        <v>63</v>
      </c>
      <c r="M23" s="108"/>
      <c r="N23" s="108"/>
      <c r="O23" s="109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91">
        <f>SUM(AF14:AF22)</f>
        <v>0</v>
      </c>
    </row>
    <row r="24" spans="1:32" ht="12.75" customHeight="1" x14ac:dyDescent="0.2">
      <c r="A24" s="338"/>
      <c r="B24" s="320"/>
      <c r="C24" s="320"/>
      <c r="D24" s="320"/>
      <c r="E24" s="320"/>
      <c r="F24" s="320"/>
      <c r="G24" s="329"/>
      <c r="H24" s="332"/>
      <c r="I24" s="320"/>
      <c r="J24" s="320"/>
      <c r="K24" s="320"/>
      <c r="L24" s="112"/>
      <c r="M24" s="113"/>
      <c r="N24" s="113"/>
      <c r="O24" s="114"/>
      <c r="P24" s="113"/>
      <c r="Q24" s="326" t="s">
        <v>147</v>
      </c>
      <c r="R24" s="326"/>
      <c r="S24" s="326"/>
      <c r="T24" s="326"/>
      <c r="U24" s="224"/>
      <c r="V24" s="224"/>
      <c r="W24" s="224" t="s">
        <v>148</v>
      </c>
      <c r="X24" s="113"/>
      <c r="Y24" s="113"/>
      <c r="Z24" s="113"/>
      <c r="AA24" s="113"/>
      <c r="AB24" s="113"/>
      <c r="AC24" s="113"/>
      <c r="AD24" s="113"/>
      <c r="AE24" s="113"/>
      <c r="AF24" s="225">
        <f>ROUNDDOWN(V24*AF23,0)</f>
        <v>0</v>
      </c>
    </row>
    <row r="25" spans="1:32" ht="12.75" customHeight="1" x14ac:dyDescent="0.2">
      <c r="A25" s="322"/>
      <c r="B25" s="311"/>
      <c r="C25" s="311"/>
      <c r="D25" s="311"/>
      <c r="E25" s="311"/>
      <c r="F25" s="319"/>
      <c r="G25" s="315"/>
      <c r="H25" s="307"/>
      <c r="I25" s="311"/>
      <c r="J25" s="311"/>
      <c r="K25" s="311"/>
      <c r="L25" s="106" t="s">
        <v>56</v>
      </c>
      <c r="M25" s="107"/>
      <c r="N25" s="108" t="s">
        <v>82</v>
      </c>
      <c r="O25" s="109"/>
      <c r="P25" s="108" t="s">
        <v>83</v>
      </c>
      <c r="Q25" s="108">
        <v>1000</v>
      </c>
      <c r="R25" s="108" t="s">
        <v>82</v>
      </c>
      <c r="S25" s="108"/>
      <c r="T25" s="108" t="s">
        <v>62</v>
      </c>
      <c r="U25" s="108" t="s">
        <v>77</v>
      </c>
      <c r="V25" s="107"/>
      <c r="W25" s="108" t="s">
        <v>78</v>
      </c>
      <c r="X25" s="109"/>
      <c r="Y25" s="108" t="s">
        <v>79</v>
      </c>
      <c r="Z25" s="108">
        <v>1000</v>
      </c>
      <c r="AA25" s="108" t="s">
        <v>78</v>
      </c>
      <c r="AB25" s="108"/>
      <c r="AC25" s="108" t="s">
        <v>62</v>
      </c>
      <c r="AD25" s="108" t="s">
        <v>80</v>
      </c>
      <c r="AE25" s="108"/>
      <c r="AF25" s="91">
        <f t="shared" ref="AF25:AF30" si="2">ROUNDDOWN((M25*O25/Q25*S25+V25*X25/Z25*AB25),0)</f>
        <v>0</v>
      </c>
    </row>
    <row r="26" spans="1:32" ht="12.75" customHeight="1" x14ac:dyDescent="0.2">
      <c r="A26" s="322"/>
      <c r="B26" s="311"/>
      <c r="C26" s="311"/>
      <c r="D26" s="311"/>
      <c r="E26" s="311"/>
      <c r="F26" s="319"/>
      <c r="G26" s="315"/>
      <c r="H26" s="307"/>
      <c r="I26" s="311"/>
      <c r="J26" s="311"/>
      <c r="K26" s="311"/>
      <c r="L26" s="106" t="s">
        <v>57</v>
      </c>
      <c r="M26" s="107"/>
      <c r="N26" s="108" t="s">
        <v>78</v>
      </c>
      <c r="O26" s="109"/>
      <c r="P26" s="108" t="s">
        <v>79</v>
      </c>
      <c r="Q26" s="108">
        <v>1000</v>
      </c>
      <c r="R26" s="108" t="s">
        <v>78</v>
      </c>
      <c r="S26" s="108"/>
      <c r="T26" s="108" t="s">
        <v>62</v>
      </c>
      <c r="U26" s="108" t="s">
        <v>77</v>
      </c>
      <c r="V26" s="107"/>
      <c r="W26" s="108" t="s">
        <v>78</v>
      </c>
      <c r="X26" s="109"/>
      <c r="Y26" s="108" t="s">
        <v>79</v>
      </c>
      <c r="Z26" s="108">
        <v>1000</v>
      </c>
      <c r="AA26" s="108" t="s">
        <v>78</v>
      </c>
      <c r="AB26" s="108"/>
      <c r="AC26" s="108" t="s">
        <v>62</v>
      </c>
      <c r="AD26" s="108" t="s">
        <v>80</v>
      </c>
      <c r="AE26" s="108"/>
      <c r="AF26" s="91">
        <f t="shared" si="2"/>
        <v>0</v>
      </c>
    </row>
    <row r="27" spans="1:32" ht="12.75" customHeight="1" x14ac:dyDescent="0.2">
      <c r="A27" s="322"/>
      <c r="B27" s="312"/>
      <c r="C27" s="312"/>
      <c r="D27" s="312"/>
      <c r="E27" s="312"/>
      <c r="F27" s="319"/>
      <c r="G27" s="316"/>
      <c r="H27" s="308"/>
      <c r="I27" s="312"/>
      <c r="J27" s="312"/>
      <c r="K27" s="312"/>
      <c r="L27" s="106" t="s">
        <v>58</v>
      </c>
      <c r="M27" s="107"/>
      <c r="N27" s="108" t="s">
        <v>78</v>
      </c>
      <c r="O27" s="109"/>
      <c r="P27" s="108" t="s">
        <v>79</v>
      </c>
      <c r="Q27" s="108">
        <v>1000</v>
      </c>
      <c r="R27" s="108" t="s">
        <v>78</v>
      </c>
      <c r="S27" s="108"/>
      <c r="T27" s="108" t="s">
        <v>62</v>
      </c>
      <c r="U27" s="108" t="s">
        <v>77</v>
      </c>
      <c r="V27" s="107"/>
      <c r="W27" s="108" t="s">
        <v>78</v>
      </c>
      <c r="X27" s="109"/>
      <c r="Y27" s="108" t="s">
        <v>79</v>
      </c>
      <c r="Z27" s="108">
        <v>1000</v>
      </c>
      <c r="AA27" s="108" t="s">
        <v>78</v>
      </c>
      <c r="AB27" s="108"/>
      <c r="AC27" s="108" t="s">
        <v>62</v>
      </c>
      <c r="AD27" s="108" t="s">
        <v>80</v>
      </c>
      <c r="AE27" s="108"/>
      <c r="AF27" s="91">
        <f t="shared" si="2"/>
        <v>0</v>
      </c>
    </row>
    <row r="28" spans="1:32" ht="12.75" customHeight="1" x14ac:dyDescent="0.2">
      <c r="A28" s="322"/>
      <c r="B28" s="312"/>
      <c r="C28" s="312"/>
      <c r="D28" s="312"/>
      <c r="E28" s="312"/>
      <c r="F28" s="319"/>
      <c r="G28" s="316"/>
      <c r="H28" s="308"/>
      <c r="I28" s="312"/>
      <c r="J28" s="312"/>
      <c r="K28" s="312"/>
      <c r="L28" s="106" t="s">
        <v>72</v>
      </c>
      <c r="M28" s="107"/>
      <c r="N28" s="108" t="s">
        <v>78</v>
      </c>
      <c r="O28" s="109"/>
      <c r="P28" s="108" t="s">
        <v>79</v>
      </c>
      <c r="Q28" s="108">
        <v>1000</v>
      </c>
      <c r="R28" s="108" t="s">
        <v>78</v>
      </c>
      <c r="S28" s="108"/>
      <c r="T28" s="108" t="s">
        <v>62</v>
      </c>
      <c r="U28" s="108" t="s">
        <v>77</v>
      </c>
      <c r="V28" s="107"/>
      <c r="W28" s="108" t="s">
        <v>78</v>
      </c>
      <c r="X28" s="109"/>
      <c r="Y28" s="108" t="s">
        <v>79</v>
      </c>
      <c r="Z28" s="108">
        <v>1000</v>
      </c>
      <c r="AA28" s="108" t="s">
        <v>78</v>
      </c>
      <c r="AB28" s="108"/>
      <c r="AC28" s="108" t="s">
        <v>62</v>
      </c>
      <c r="AD28" s="108" t="s">
        <v>80</v>
      </c>
      <c r="AE28" s="108"/>
      <c r="AF28" s="91">
        <f t="shared" si="2"/>
        <v>0</v>
      </c>
    </row>
    <row r="29" spans="1:32" ht="12.75" customHeight="1" x14ac:dyDescent="0.2">
      <c r="A29" s="322"/>
      <c r="B29" s="312"/>
      <c r="C29" s="312"/>
      <c r="D29" s="312"/>
      <c r="E29" s="312"/>
      <c r="F29" s="319"/>
      <c r="G29" s="316"/>
      <c r="H29" s="308"/>
      <c r="I29" s="312"/>
      <c r="J29" s="312"/>
      <c r="K29" s="312"/>
      <c r="L29" s="106" t="s">
        <v>59</v>
      </c>
      <c r="M29" s="107"/>
      <c r="N29" s="108" t="s">
        <v>78</v>
      </c>
      <c r="O29" s="109"/>
      <c r="P29" s="108" t="s">
        <v>79</v>
      </c>
      <c r="Q29" s="108">
        <v>1000</v>
      </c>
      <c r="R29" s="108" t="s">
        <v>78</v>
      </c>
      <c r="S29" s="108"/>
      <c r="T29" s="108" t="s">
        <v>62</v>
      </c>
      <c r="U29" s="108" t="s">
        <v>77</v>
      </c>
      <c r="V29" s="107"/>
      <c r="W29" s="108" t="s">
        <v>78</v>
      </c>
      <c r="X29" s="109"/>
      <c r="Y29" s="108" t="s">
        <v>79</v>
      </c>
      <c r="Z29" s="108">
        <v>1000</v>
      </c>
      <c r="AA29" s="108" t="s">
        <v>78</v>
      </c>
      <c r="AB29" s="108"/>
      <c r="AC29" s="108" t="s">
        <v>62</v>
      </c>
      <c r="AD29" s="108" t="s">
        <v>80</v>
      </c>
      <c r="AE29" s="108"/>
      <c r="AF29" s="91">
        <f t="shared" si="2"/>
        <v>0</v>
      </c>
    </row>
    <row r="30" spans="1:32" ht="12.75" customHeight="1" x14ac:dyDescent="0.2">
      <c r="A30" s="322"/>
      <c r="B30" s="312"/>
      <c r="C30" s="312"/>
      <c r="D30" s="312"/>
      <c r="E30" s="312"/>
      <c r="F30" s="319"/>
      <c r="G30" s="316"/>
      <c r="H30" s="308"/>
      <c r="I30" s="312"/>
      <c r="J30" s="312"/>
      <c r="K30" s="312"/>
      <c r="L30" s="106" t="s">
        <v>73</v>
      </c>
      <c r="M30" s="107"/>
      <c r="N30" s="108" t="s">
        <v>78</v>
      </c>
      <c r="O30" s="109"/>
      <c r="P30" s="108" t="s">
        <v>79</v>
      </c>
      <c r="Q30" s="108">
        <v>1000</v>
      </c>
      <c r="R30" s="108" t="s">
        <v>78</v>
      </c>
      <c r="S30" s="108"/>
      <c r="T30" s="108" t="s">
        <v>62</v>
      </c>
      <c r="U30" s="108" t="s">
        <v>77</v>
      </c>
      <c r="V30" s="107"/>
      <c r="W30" s="108" t="s">
        <v>78</v>
      </c>
      <c r="X30" s="109"/>
      <c r="Y30" s="108" t="s">
        <v>79</v>
      </c>
      <c r="Z30" s="108">
        <v>1000</v>
      </c>
      <c r="AA30" s="108" t="s">
        <v>78</v>
      </c>
      <c r="AB30" s="108"/>
      <c r="AC30" s="108" t="s">
        <v>62</v>
      </c>
      <c r="AD30" s="108" t="s">
        <v>80</v>
      </c>
      <c r="AE30" s="108"/>
      <c r="AF30" s="91">
        <f t="shared" si="2"/>
        <v>0</v>
      </c>
    </row>
    <row r="31" spans="1:32" ht="12.75" customHeight="1" x14ac:dyDescent="0.2">
      <c r="A31" s="322"/>
      <c r="B31" s="312"/>
      <c r="C31" s="312"/>
      <c r="D31" s="312"/>
      <c r="E31" s="312"/>
      <c r="F31" s="319"/>
      <c r="G31" s="316"/>
      <c r="H31" s="308"/>
      <c r="I31" s="312"/>
      <c r="J31" s="312"/>
      <c r="K31" s="312"/>
      <c r="L31" s="106" t="s">
        <v>81</v>
      </c>
      <c r="M31" s="108"/>
      <c r="N31" s="110"/>
      <c r="O31" s="111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91"/>
    </row>
    <row r="32" spans="1:32" ht="12.75" customHeight="1" x14ac:dyDescent="0.2">
      <c r="A32" s="322"/>
      <c r="B32" s="312"/>
      <c r="C32" s="312"/>
      <c r="D32" s="312"/>
      <c r="E32" s="312"/>
      <c r="F32" s="319"/>
      <c r="G32" s="316"/>
      <c r="H32" s="308"/>
      <c r="I32" s="312"/>
      <c r="J32" s="312"/>
      <c r="K32" s="312"/>
      <c r="L32" s="106">
        <v>1</v>
      </c>
      <c r="M32" s="108"/>
      <c r="N32" s="108" t="s">
        <v>78</v>
      </c>
      <c r="O32" s="109"/>
      <c r="P32" s="108" t="s">
        <v>79</v>
      </c>
      <c r="Q32" s="108">
        <v>1000</v>
      </c>
      <c r="R32" s="108" t="s">
        <v>78</v>
      </c>
      <c r="S32" s="108"/>
      <c r="T32" s="108" t="s">
        <v>62</v>
      </c>
      <c r="U32" s="108" t="s">
        <v>77</v>
      </c>
      <c r="V32" s="107"/>
      <c r="W32" s="108" t="s">
        <v>78</v>
      </c>
      <c r="X32" s="109"/>
      <c r="Y32" s="108" t="s">
        <v>79</v>
      </c>
      <c r="Z32" s="108">
        <v>1000</v>
      </c>
      <c r="AA32" s="108" t="s">
        <v>78</v>
      </c>
      <c r="AB32" s="108"/>
      <c r="AC32" s="108" t="s">
        <v>62</v>
      </c>
      <c r="AD32" s="108" t="s">
        <v>80</v>
      </c>
      <c r="AE32" s="108"/>
      <c r="AF32" s="91">
        <f>ROUNDDOWN((M32*O32/Q32*S32+V32*X32/Z32*AB32),0)</f>
        <v>0</v>
      </c>
    </row>
    <row r="33" spans="1:33" ht="12.75" customHeight="1" x14ac:dyDescent="0.2">
      <c r="A33" s="322"/>
      <c r="B33" s="312"/>
      <c r="C33" s="312"/>
      <c r="D33" s="312"/>
      <c r="E33" s="312"/>
      <c r="F33" s="319"/>
      <c r="G33" s="316"/>
      <c r="H33" s="308"/>
      <c r="I33" s="312"/>
      <c r="J33" s="312"/>
      <c r="K33" s="312"/>
      <c r="L33" s="106">
        <v>2</v>
      </c>
      <c r="M33" s="108"/>
      <c r="N33" s="108" t="s">
        <v>78</v>
      </c>
      <c r="O33" s="109"/>
      <c r="P33" s="108" t="s">
        <v>79</v>
      </c>
      <c r="Q33" s="108">
        <v>1000</v>
      </c>
      <c r="R33" s="108" t="s">
        <v>78</v>
      </c>
      <c r="S33" s="108"/>
      <c r="T33" s="108" t="s">
        <v>62</v>
      </c>
      <c r="U33" s="108" t="s">
        <v>77</v>
      </c>
      <c r="V33" s="107"/>
      <c r="W33" s="108" t="s">
        <v>78</v>
      </c>
      <c r="X33" s="109"/>
      <c r="Y33" s="108" t="s">
        <v>79</v>
      </c>
      <c r="Z33" s="108">
        <v>1000</v>
      </c>
      <c r="AA33" s="108" t="s">
        <v>78</v>
      </c>
      <c r="AB33" s="108"/>
      <c r="AC33" s="108" t="s">
        <v>62</v>
      </c>
      <c r="AD33" s="108" t="s">
        <v>80</v>
      </c>
      <c r="AE33" s="108"/>
      <c r="AF33" s="91">
        <f>ROUNDDOWN((M33*O33/Q33*S33+V33*X33/Z33*AB33),0)</f>
        <v>0</v>
      </c>
    </row>
    <row r="34" spans="1:33" ht="12.75" customHeight="1" x14ac:dyDescent="0.2">
      <c r="A34" s="323"/>
      <c r="B34" s="313"/>
      <c r="C34" s="313"/>
      <c r="D34" s="313"/>
      <c r="E34" s="313"/>
      <c r="F34" s="320"/>
      <c r="G34" s="317"/>
      <c r="H34" s="309"/>
      <c r="I34" s="313"/>
      <c r="J34" s="312"/>
      <c r="K34" s="313"/>
      <c r="L34" s="112" t="s">
        <v>63</v>
      </c>
      <c r="M34" s="113"/>
      <c r="N34" s="113"/>
      <c r="O34" s="114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91">
        <f>SUM(AF25:AF33)</f>
        <v>0</v>
      </c>
    </row>
    <row r="35" spans="1:33" ht="12.75" customHeight="1" x14ac:dyDescent="0.2">
      <c r="A35" s="321"/>
      <c r="B35" s="310"/>
      <c r="C35" s="310"/>
      <c r="D35" s="310"/>
      <c r="E35" s="310"/>
      <c r="F35" s="318"/>
      <c r="G35" s="314"/>
      <c r="H35" s="306"/>
      <c r="I35" s="310"/>
      <c r="J35" s="310"/>
      <c r="K35" s="310"/>
      <c r="L35" s="102" t="s">
        <v>56</v>
      </c>
      <c r="M35" s="103"/>
      <c r="N35" s="104" t="s">
        <v>82</v>
      </c>
      <c r="O35" s="105"/>
      <c r="P35" s="104" t="s">
        <v>83</v>
      </c>
      <c r="Q35" s="104">
        <v>1000</v>
      </c>
      <c r="R35" s="104" t="s">
        <v>82</v>
      </c>
      <c r="S35" s="104"/>
      <c r="T35" s="104" t="s">
        <v>62</v>
      </c>
      <c r="U35" s="104" t="s">
        <v>77</v>
      </c>
      <c r="V35" s="103"/>
      <c r="W35" s="104" t="s">
        <v>78</v>
      </c>
      <c r="X35" s="105"/>
      <c r="Y35" s="104" t="s">
        <v>79</v>
      </c>
      <c r="Z35" s="104">
        <v>1000</v>
      </c>
      <c r="AA35" s="104" t="s">
        <v>78</v>
      </c>
      <c r="AB35" s="104"/>
      <c r="AC35" s="104" t="s">
        <v>62</v>
      </c>
      <c r="AD35" s="104" t="s">
        <v>80</v>
      </c>
      <c r="AE35" s="104"/>
      <c r="AF35" s="223">
        <f t="shared" ref="AF35:AF40" si="3">ROUNDDOWN((M35*O35/Q35*S35+V35*X35/Z35*AB35),0)</f>
        <v>0</v>
      </c>
    </row>
    <row r="36" spans="1:33" ht="12.75" customHeight="1" x14ac:dyDescent="0.2">
      <c r="A36" s="322"/>
      <c r="B36" s="311"/>
      <c r="C36" s="311"/>
      <c r="D36" s="311"/>
      <c r="E36" s="311"/>
      <c r="F36" s="319"/>
      <c r="G36" s="315"/>
      <c r="H36" s="307"/>
      <c r="I36" s="311"/>
      <c r="J36" s="311"/>
      <c r="K36" s="311"/>
      <c r="L36" s="106" t="s">
        <v>57</v>
      </c>
      <c r="M36" s="107"/>
      <c r="N36" s="108" t="s">
        <v>78</v>
      </c>
      <c r="O36" s="109"/>
      <c r="P36" s="108" t="s">
        <v>79</v>
      </c>
      <c r="Q36" s="108">
        <v>1000</v>
      </c>
      <c r="R36" s="108" t="s">
        <v>78</v>
      </c>
      <c r="S36" s="108"/>
      <c r="T36" s="108" t="s">
        <v>62</v>
      </c>
      <c r="U36" s="108" t="s">
        <v>77</v>
      </c>
      <c r="V36" s="107"/>
      <c r="W36" s="108" t="s">
        <v>78</v>
      </c>
      <c r="X36" s="109"/>
      <c r="Y36" s="108" t="s">
        <v>79</v>
      </c>
      <c r="Z36" s="108">
        <v>1000</v>
      </c>
      <c r="AA36" s="108" t="s">
        <v>78</v>
      </c>
      <c r="AB36" s="108"/>
      <c r="AC36" s="108" t="s">
        <v>62</v>
      </c>
      <c r="AD36" s="108" t="s">
        <v>80</v>
      </c>
      <c r="AE36" s="108"/>
      <c r="AF36" s="91">
        <f t="shared" si="3"/>
        <v>0</v>
      </c>
    </row>
    <row r="37" spans="1:33" ht="12.75" customHeight="1" x14ac:dyDescent="0.2">
      <c r="A37" s="322"/>
      <c r="B37" s="312"/>
      <c r="C37" s="312"/>
      <c r="D37" s="312"/>
      <c r="E37" s="312"/>
      <c r="F37" s="319"/>
      <c r="G37" s="316"/>
      <c r="H37" s="308"/>
      <c r="I37" s="312"/>
      <c r="J37" s="312"/>
      <c r="K37" s="312"/>
      <c r="L37" s="106" t="s">
        <v>58</v>
      </c>
      <c r="M37" s="107"/>
      <c r="N37" s="108" t="s">
        <v>78</v>
      </c>
      <c r="O37" s="109"/>
      <c r="P37" s="108" t="s">
        <v>79</v>
      </c>
      <c r="Q37" s="108">
        <v>1000</v>
      </c>
      <c r="R37" s="108" t="s">
        <v>78</v>
      </c>
      <c r="S37" s="108"/>
      <c r="T37" s="108" t="s">
        <v>62</v>
      </c>
      <c r="U37" s="108" t="s">
        <v>77</v>
      </c>
      <c r="V37" s="107"/>
      <c r="W37" s="108" t="s">
        <v>78</v>
      </c>
      <c r="X37" s="109"/>
      <c r="Y37" s="108" t="s">
        <v>79</v>
      </c>
      <c r="Z37" s="108">
        <v>1000</v>
      </c>
      <c r="AA37" s="108" t="s">
        <v>78</v>
      </c>
      <c r="AB37" s="108"/>
      <c r="AC37" s="108" t="s">
        <v>62</v>
      </c>
      <c r="AD37" s="108" t="s">
        <v>80</v>
      </c>
      <c r="AE37" s="108"/>
      <c r="AF37" s="91">
        <f t="shared" si="3"/>
        <v>0</v>
      </c>
    </row>
    <row r="38" spans="1:33" ht="12.75" customHeight="1" x14ac:dyDescent="0.2">
      <c r="A38" s="322"/>
      <c r="B38" s="312"/>
      <c r="C38" s="312"/>
      <c r="D38" s="312"/>
      <c r="E38" s="312"/>
      <c r="F38" s="319"/>
      <c r="G38" s="316"/>
      <c r="H38" s="308"/>
      <c r="I38" s="312"/>
      <c r="J38" s="312"/>
      <c r="K38" s="312"/>
      <c r="L38" s="106" t="s">
        <v>72</v>
      </c>
      <c r="M38" s="107"/>
      <c r="N38" s="108" t="s">
        <v>78</v>
      </c>
      <c r="O38" s="109"/>
      <c r="P38" s="108" t="s">
        <v>79</v>
      </c>
      <c r="Q38" s="108">
        <v>1000</v>
      </c>
      <c r="R38" s="108" t="s">
        <v>78</v>
      </c>
      <c r="S38" s="108"/>
      <c r="T38" s="108" t="s">
        <v>62</v>
      </c>
      <c r="U38" s="108" t="s">
        <v>77</v>
      </c>
      <c r="V38" s="107"/>
      <c r="W38" s="108" t="s">
        <v>78</v>
      </c>
      <c r="X38" s="109"/>
      <c r="Y38" s="108" t="s">
        <v>79</v>
      </c>
      <c r="Z38" s="108">
        <v>1000</v>
      </c>
      <c r="AA38" s="108" t="s">
        <v>78</v>
      </c>
      <c r="AB38" s="108"/>
      <c r="AC38" s="108" t="s">
        <v>62</v>
      </c>
      <c r="AD38" s="108" t="s">
        <v>80</v>
      </c>
      <c r="AE38" s="108"/>
      <c r="AF38" s="91">
        <f t="shared" si="3"/>
        <v>0</v>
      </c>
    </row>
    <row r="39" spans="1:33" ht="12.75" customHeight="1" x14ac:dyDescent="0.2">
      <c r="A39" s="322"/>
      <c r="B39" s="312"/>
      <c r="C39" s="312"/>
      <c r="D39" s="312"/>
      <c r="E39" s="312"/>
      <c r="F39" s="319"/>
      <c r="G39" s="316"/>
      <c r="H39" s="308"/>
      <c r="I39" s="312"/>
      <c r="J39" s="312"/>
      <c r="K39" s="312"/>
      <c r="L39" s="106" t="s">
        <v>59</v>
      </c>
      <c r="M39" s="107"/>
      <c r="N39" s="108" t="s">
        <v>78</v>
      </c>
      <c r="O39" s="109"/>
      <c r="P39" s="108" t="s">
        <v>79</v>
      </c>
      <c r="Q39" s="108">
        <v>1000</v>
      </c>
      <c r="R39" s="108" t="s">
        <v>78</v>
      </c>
      <c r="S39" s="108"/>
      <c r="T39" s="108" t="s">
        <v>62</v>
      </c>
      <c r="U39" s="108" t="s">
        <v>77</v>
      </c>
      <c r="V39" s="107"/>
      <c r="W39" s="108" t="s">
        <v>78</v>
      </c>
      <c r="X39" s="109"/>
      <c r="Y39" s="108" t="s">
        <v>79</v>
      </c>
      <c r="Z39" s="108">
        <v>1000</v>
      </c>
      <c r="AA39" s="108" t="s">
        <v>78</v>
      </c>
      <c r="AB39" s="108"/>
      <c r="AC39" s="108" t="s">
        <v>62</v>
      </c>
      <c r="AD39" s="108" t="s">
        <v>80</v>
      </c>
      <c r="AE39" s="108"/>
      <c r="AF39" s="91">
        <f t="shared" si="3"/>
        <v>0</v>
      </c>
    </row>
    <row r="40" spans="1:33" ht="12.75" customHeight="1" x14ac:dyDescent="0.2">
      <c r="A40" s="322"/>
      <c r="B40" s="312"/>
      <c r="C40" s="312"/>
      <c r="D40" s="312"/>
      <c r="E40" s="312"/>
      <c r="F40" s="319"/>
      <c r="G40" s="316"/>
      <c r="H40" s="308"/>
      <c r="I40" s="312"/>
      <c r="J40" s="312"/>
      <c r="K40" s="312"/>
      <c r="L40" s="106" t="s">
        <v>73</v>
      </c>
      <c r="M40" s="107"/>
      <c r="N40" s="108" t="s">
        <v>78</v>
      </c>
      <c r="O40" s="109"/>
      <c r="P40" s="108" t="s">
        <v>79</v>
      </c>
      <c r="Q40" s="108">
        <v>1000</v>
      </c>
      <c r="R40" s="108" t="s">
        <v>78</v>
      </c>
      <c r="S40" s="108"/>
      <c r="T40" s="108" t="s">
        <v>62</v>
      </c>
      <c r="U40" s="108" t="s">
        <v>77</v>
      </c>
      <c r="V40" s="107"/>
      <c r="W40" s="108" t="s">
        <v>78</v>
      </c>
      <c r="X40" s="109"/>
      <c r="Y40" s="108" t="s">
        <v>79</v>
      </c>
      <c r="Z40" s="108">
        <v>1000</v>
      </c>
      <c r="AA40" s="108" t="s">
        <v>78</v>
      </c>
      <c r="AB40" s="108"/>
      <c r="AC40" s="108" t="s">
        <v>62</v>
      </c>
      <c r="AD40" s="108" t="s">
        <v>80</v>
      </c>
      <c r="AE40" s="108"/>
      <c r="AF40" s="91">
        <f t="shared" si="3"/>
        <v>0</v>
      </c>
    </row>
    <row r="41" spans="1:33" ht="12.75" customHeight="1" x14ac:dyDescent="0.2">
      <c r="A41" s="322"/>
      <c r="B41" s="312"/>
      <c r="C41" s="312"/>
      <c r="D41" s="312"/>
      <c r="E41" s="312"/>
      <c r="F41" s="319"/>
      <c r="G41" s="316"/>
      <c r="H41" s="308"/>
      <c r="I41" s="312"/>
      <c r="J41" s="312"/>
      <c r="K41" s="312"/>
      <c r="L41" s="106" t="s">
        <v>81</v>
      </c>
      <c r="M41" s="108"/>
      <c r="N41" s="110"/>
      <c r="O41" s="111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91"/>
    </row>
    <row r="42" spans="1:33" ht="12.75" customHeight="1" x14ac:dyDescent="0.2">
      <c r="A42" s="322"/>
      <c r="B42" s="312"/>
      <c r="C42" s="312"/>
      <c r="D42" s="312"/>
      <c r="E42" s="312"/>
      <c r="F42" s="319"/>
      <c r="G42" s="316"/>
      <c r="H42" s="308"/>
      <c r="I42" s="312"/>
      <c r="J42" s="312"/>
      <c r="K42" s="312"/>
      <c r="L42" s="106">
        <v>1</v>
      </c>
      <c r="M42" s="108"/>
      <c r="N42" s="108" t="s">
        <v>78</v>
      </c>
      <c r="O42" s="109"/>
      <c r="P42" s="108" t="s">
        <v>79</v>
      </c>
      <c r="Q42" s="108">
        <v>1000</v>
      </c>
      <c r="R42" s="108" t="s">
        <v>78</v>
      </c>
      <c r="S42" s="108"/>
      <c r="T42" s="108" t="s">
        <v>62</v>
      </c>
      <c r="U42" s="108" t="s">
        <v>77</v>
      </c>
      <c r="V42" s="107"/>
      <c r="W42" s="108" t="s">
        <v>78</v>
      </c>
      <c r="X42" s="109"/>
      <c r="Y42" s="108" t="s">
        <v>79</v>
      </c>
      <c r="Z42" s="108">
        <v>1000</v>
      </c>
      <c r="AA42" s="108" t="s">
        <v>78</v>
      </c>
      <c r="AB42" s="108"/>
      <c r="AC42" s="108" t="s">
        <v>62</v>
      </c>
      <c r="AD42" s="108" t="s">
        <v>80</v>
      </c>
      <c r="AE42" s="108"/>
      <c r="AF42" s="91">
        <f>ROUNDDOWN((M42*O42/Q42*S42+V42*X42/Z42*AB42),0)</f>
        <v>0</v>
      </c>
    </row>
    <row r="43" spans="1:33" ht="18.75" customHeight="1" x14ac:dyDescent="0.2">
      <c r="A43" s="322"/>
      <c r="B43" s="312"/>
      <c r="C43" s="312"/>
      <c r="D43" s="312"/>
      <c r="E43" s="312"/>
      <c r="F43" s="319"/>
      <c r="G43" s="316"/>
      <c r="H43" s="308"/>
      <c r="I43" s="312"/>
      <c r="J43" s="312"/>
      <c r="K43" s="312"/>
      <c r="L43" s="106">
        <v>2</v>
      </c>
      <c r="M43" s="108"/>
      <c r="N43" s="108" t="s">
        <v>78</v>
      </c>
      <c r="O43" s="109"/>
      <c r="P43" s="108" t="s">
        <v>79</v>
      </c>
      <c r="Q43" s="108">
        <v>1000</v>
      </c>
      <c r="R43" s="108" t="s">
        <v>78</v>
      </c>
      <c r="S43" s="108"/>
      <c r="T43" s="108" t="s">
        <v>62</v>
      </c>
      <c r="U43" s="108" t="s">
        <v>77</v>
      </c>
      <c r="V43" s="107"/>
      <c r="W43" s="108" t="s">
        <v>78</v>
      </c>
      <c r="X43" s="109"/>
      <c r="Y43" s="108" t="s">
        <v>79</v>
      </c>
      <c r="Z43" s="108">
        <v>1000</v>
      </c>
      <c r="AA43" s="108" t="s">
        <v>78</v>
      </c>
      <c r="AB43" s="108"/>
      <c r="AC43" s="108" t="s">
        <v>62</v>
      </c>
      <c r="AD43" s="108" t="s">
        <v>80</v>
      </c>
      <c r="AE43" s="108"/>
      <c r="AF43" s="91">
        <f>ROUNDDOWN((M43*O43/Q43*S43+V43*X43/Z43*AB43),0)</f>
        <v>0</v>
      </c>
      <c r="AG43" s="53"/>
    </row>
    <row r="44" spans="1:33" ht="18" customHeight="1" thickBot="1" x14ac:dyDescent="0.25">
      <c r="A44" s="323"/>
      <c r="B44" s="313"/>
      <c r="C44" s="313"/>
      <c r="D44" s="313"/>
      <c r="E44" s="313"/>
      <c r="F44" s="320"/>
      <c r="G44" s="317"/>
      <c r="H44" s="309"/>
      <c r="I44" s="313"/>
      <c r="J44" s="312"/>
      <c r="K44" s="313"/>
      <c r="L44" s="112" t="s">
        <v>63</v>
      </c>
      <c r="M44" s="113"/>
      <c r="N44" s="113"/>
      <c r="O44" s="114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91">
        <f>SUM(AF35:AF43)</f>
        <v>0</v>
      </c>
    </row>
    <row r="45" spans="1:33" ht="18.600000000000001" customHeight="1" thickBot="1" x14ac:dyDescent="0.25">
      <c r="A45" s="115"/>
      <c r="B45" s="116"/>
      <c r="C45" s="116"/>
      <c r="D45" s="116"/>
      <c r="E45" s="116"/>
      <c r="F45" s="116"/>
      <c r="G45" s="116"/>
      <c r="H45" s="117"/>
      <c r="I45" s="117"/>
      <c r="J45" s="117"/>
      <c r="K45" s="118"/>
      <c r="L45" s="304" t="s">
        <v>9</v>
      </c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119"/>
    </row>
    <row r="48" spans="1:33" x14ac:dyDescent="0.2">
      <c r="AB48" s="333" t="s">
        <v>69</v>
      </c>
      <c r="AC48" s="333"/>
      <c r="AD48" s="333"/>
      <c r="AE48" s="333"/>
      <c r="AF48" s="120"/>
      <c r="AG48" s="335" t="s">
        <v>150</v>
      </c>
    </row>
    <row r="49" spans="28:33" x14ac:dyDescent="0.2">
      <c r="AB49" s="334" t="s">
        <v>69</v>
      </c>
      <c r="AC49" s="334"/>
      <c r="AD49" s="334"/>
      <c r="AE49" s="334"/>
      <c r="AF49" s="53"/>
      <c r="AG49" s="335"/>
    </row>
  </sheetData>
  <mergeCells count="51">
    <mergeCell ref="AB48:AE48"/>
    <mergeCell ref="AB49:AE49"/>
    <mergeCell ref="AG48:AG49"/>
    <mergeCell ref="A3:A13"/>
    <mergeCell ref="B3:B13"/>
    <mergeCell ref="C3:C13"/>
    <mergeCell ref="Q24:T24"/>
    <mergeCell ref="A14:A24"/>
    <mergeCell ref="B14:B24"/>
    <mergeCell ref="C14:C24"/>
    <mergeCell ref="D14:D24"/>
    <mergeCell ref="E14:E24"/>
    <mergeCell ref="F14:F24"/>
    <mergeCell ref="G14:G24"/>
    <mergeCell ref="H14:H24"/>
    <mergeCell ref="I14:I24"/>
    <mergeCell ref="J14:J24"/>
    <mergeCell ref="K14:K24"/>
    <mergeCell ref="C25:C34"/>
    <mergeCell ref="A25:A34"/>
    <mergeCell ref="B25:B34"/>
    <mergeCell ref="J25:J34"/>
    <mergeCell ref="K25:K34"/>
    <mergeCell ref="I25:I34"/>
    <mergeCell ref="L2:AF2"/>
    <mergeCell ref="Q13:T13"/>
    <mergeCell ref="D3:D13"/>
    <mergeCell ref="E3:E13"/>
    <mergeCell ref="F3:F13"/>
    <mergeCell ref="J3:J13"/>
    <mergeCell ref="K3:K13"/>
    <mergeCell ref="G3:G13"/>
    <mergeCell ref="H3:H13"/>
    <mergeCell ref="I3:I13"/>
    <mergeCell ref="A35:A44"/>
    <mergeCell ref="B35:B44"/>
    <mergeCell ref="C35:C44"/>
    <mergeCell ref="D35:D44"/>
    <mergeCell ref="E35:E44"/>
    <mergeCell ref="G35:G44"/>
    <mergeCell ref="D25:D34"/>
    <mergeCell ref="E25:E34"/>
    <mergeCell ref="G25:G34"/>
    <mergeCell ref="H25:H34"/>
    <mergeCell ref="F35:F44"/>
    <mergeCell ref="F25:F34"/>
    <mergeCell ref="L45:AE45"/>
    <mergeCell ref="H35:H44"/>
    <mergeCell ref="I35:I44"/>
    <mergeCell ref="J35:J44"/>
    <mergeCell ref="K35:K44"/>
  </mergeCells>
  <phoneticPr fontId="3"/>
  <printOptions horizontalCentered="1"/>
  <pageMargins left="0.70866141732283472" right="0.39370078740157483" top="0.78740157480314965" bottom="0.59055118110236227" header="0.51181102362204722" footer="0.11811023622047245"/>
  <pageSetup paperSize="9" scale="8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各分野詳細</vt:lpstr>
      <vt:lpstr>経費内訳書</vt:lpstr>
      <vt:lpstr>人件費</vt:lpstr>
      <vt:lpstr>社会保険料等事業主負担分</vt:lpstr>
      <vt:lpstr>各分野詳細!Print_Area</vt:lpstr>
      <vt:lpstr>経費内訳書!Print_Area</vt:lpstr>
      <vt:lpstr>社会保険料等事業主負担分!Print_Area</vt:lpstr>
      <vt:lpstr>人件費!Print_Area</vt:lpstr>
      <vt:lpstr>社会保険料等事業主負担分!Print_Titles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hikaru-kouta</dc:creator>
  <cp:lastModifiedBy>watanabe</cp:lastModifiedBy>
  <cp:lastPrinted>2021-04-15T02:37:23Z</cp:lastPrinted>
  <dcterms:created xsi:type="dcterms:W3CDTF">2010-09-21T21:12:44Z</dcterms:created>
  <dcterms:modified xsi:type="dcterms:W3CDTF">2021-04-22T05:53:41Z</dcterms:modified>
</cp:coreProperties>
</file>